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5360" windowHeight="7365" tabRatio="919" firstSheet="22" activeTab="22"/>
  </bookViews>
  <sheets>
    <sheet name="Конкурс_СХ.5969.2018_б" sheetId="78" r:id="rId1"/>
    <sheet name="Конкурс_СХ.5969.2018_пл)" sheetId="108" state="hidden" r:id="rId2"/>
    <sheet name="Конкурс_ТХ.5978.2018_б" sheetId="87" r:id="rId3"/>
    <sheet name="Конкурс_ТХ.5978.2018_пл" sheetId="103" r:id="rId4"/>
    <sheet name="Конкурс_СХ.5962.2018_б" sheetId="92" r:id="rId5"/>
    <sheet name="Конкурс_СХ.5962.2018_пл)" sheetId="109" state="hidden" r:id="rId6"/>
    <sheet name="Конкурс_ТХ.5961.2018_б" sheetId="97" r:id="rId7"/>
    <sheet name="Конкурс_ТХ.5961.2018_пл" sheetId="110" r:id="rId8"/>
    <sheet name="Конкурс_ТХ.5961.2017_б" sheetId="90" r:id="rId9"/>
    <sheet name="Конкурс_ТХ.5961.2017_пл" sheetId="111" r:id="rId10"/>
    <sheet name="Конкурс_ТХ.5962.2017_б)" sheetId="112" state="hidden" r:id="rId11"/>
    <sheet name="Конкурс_ТХ.5962.2017_пл)" sheetId="113" state="hidden" r:id="rId12"/>
    <sheet name="Конкурс_ТХ.5978.2017_б" sheetId="95" r:id="rId13"/>
    <sheet name="Конкурс_ТХ.5978.2017_пл)" sheetId="104" state="hidden" r:id="rId14"/>
    <sheet name="Конкурс_СХ.5969.2017_б" sheetId="96" r:id="rId15"/>
    <sheet name="Конкурс_СХ.5969.2017_пл)" sheetId="114" state="hidden" r:id="rId16"/>
    <sheet name="Конкурс_ТХ.5961.2016_б)" sheetId="106" state="hidden" r:id="rId17"/>
    <sheet name="Конкурс_ТХ.5961.2016_пл)" sheetId="107" state="hidden" r:id="rId18"/>
    <sheet name="Конкурс_ТХ.5978.2016_б" sheetId="93" r:id="rId19"/>
    <sheet name="Конкурс_ТХ.5978.2016_пл)" sheetId="105" state="hidden" r:id="rId20"/>
    <sheet name="СвПЕЧАТЬ_новФорма лето 2019" sheetId="115" r:id="rId21"/>
    <sheet name="СвПЕЧАТЬ_Форма лето 2019" sheetId="100" r:id="rId22"/>
    <sheet name="Св_САЙТ" sheetId="101" r:id="rId23"/>
  </sheets>
  <definedNames>
    <definedName name="_FilterDatabase" localSheetId="4" hidden="1">Конкурс_СХ.5962.2018_б!$A$3:$D$3</definedName>
    <definedName name="_FilterDatabase" localSheetId="5" hidden="1">'Конкурс_СХ.5962.2018_пл)'!$A$3:$D$3</definedName>
    <definedName name="_FilterDatabase" localSheetId="14" hidden="1">Конкурс_СХ.5969.2017_б!$A$3:$D$3</definedName>
    <definedName name="_FilterDatabase" localSheetId="15" hidden="1">'Конкурс_СХ.5969.2017_пл)'!$A$3:$D$3</definedName>
    <definedName name="_FilterDatabase" localSheetId="0" hidden="1">Конкурс_СХ.5969.2018_б!$A$3:$D$3</definedName>
    <definedName name="_FilterDatabase" localSheetId="1" hidden="1">'Конкурс_СХ.5969.2018_пл)'!$A$3:$D$3</definedName>
    <definedName name="_FilterDatabase" localSheetId="16" hidden="1">'Конкурс_ТХ.5961.2016_б)'!$A$3:$D$3</definedName>
    <definedName name="_FilterDatabase" localSheetId="17" hidden="1">'Конкурс_ТХ.5961.2016_пл)'!$A$3:$D$3</definedName>
    <definedName name="_FilterDatabase" localSheetId="8" hidden="1">Конкурс_ТХ.5961.2017_б!$A$3:$D$3</definedName>
    <definedName name="_FilterDatabase" localSheetId="9" hidden="1">Конкурс_ТХ.5961.2017_пл!$A$3:$D$3</definedName>
    <definedName name="_FilterDatabase" localSheetId="6" hidden="1">Конкурс_ТХ.5961.2018_б!$A$3:$D$3</definedName>
    <definedName name="_FilterDatabase" localSheetId="7" hidden="1">Конкурс_ТХ.5961.2018_пл!$A$3:$D$3</definedName>
    <definedName name="_FilterDatabase" localSheetId="10" hidden="1">'Конкурс_ТХ.5962.2017_б)'!$A$3:$D$3</definedName>
    <definedName name="_FilterDatabase" localSheetId="11" hidden="1">'Конкурс_ТХ.5962.2017_пл)'!$A$3:$D$3</definedName>
    <definedName name="_FilterDatabase" localSheetId="18" hidden="1">Конкурс_ТХ.5978.2016_б!$A$3:$D$3</definedName>
    <definedName name="_FilterDatabase" localSheetId="19" hidden="1">'Конкурс_ТХ.5978.2016_пл)'!$A$3:$D$3</definedName>
    <definedName name="_FilterDatabase" localSheetId="12" hidden="1">Конкурс_ТХ.5978.2017_б!$A$3:$D$3</definedName>
    <definedName name="_FilterDatabase" localSheetId="13" hidden="1">'Конкурс_ТХ.5978.2017_пл)'!$A$3:$D$3</definedName>
    <definedName name="_FilterDatabase" localSheetId="2" hidden="1">Конкурс_ТХ.5978.2018_б!$A$3:$D$3</definedName>
    <definedName name="_FilterDatabase" localSheetId="3" hidden="1">Конкурс_ТХ.5978.2018_пл!$A$3:$D$3</definedName>
    <definedName name="_FilterDatabase" localSheetId="22" hidden="1">Св_САЙТ!$A$3:$C$3</definedName>
    <definedName name="_FilterDatabase" localSheetId="20" hidden="1">'СвПЕЧАТЬ_новФорма лето 2019'!$A$5:$G$64</definedName>
    <definedName name="_FilterDatabase" localSheetId="21" hidden="1">'СвПЕЧАТЬ_Форма лето 2019'!$A$5:$I$64</definedName>
    <definedName name="_xlnm._FilterDatabase" localSheetId="4" hidden="1">Конкурс_СХ.5962.2018_б!$A$3:$D$5</definedName>
    <definedName name="_xlnm._FilterDatabase" localSheetId="5" hidden="1">'Конкурс_СХ.5962.2018_пл)'!$A$3:$D$3</definedName>
    <definedName name="_xlnm._FilterDatabase" localSheetId="14" hidden="1">Конкурс_СХ.5969.2017_б!$A$3:$D$9</definedName>
    <definedName name="_xlnm._FilterDatabase" localSheetId="15" hidden="1">'Конкурс_СХ.5969.2017_пл)'!$A$3:$D$3</definedName>
    <definedName name="_xlnm._FilterDatabase" localSheetId="0" hidden="1">Конкурс_СХ.5969.2018_б!$A$3:$D$13</definedName>
    <definedName name="_xlnm._FilterDatabase" localSheetId="1" hidden="1">'Конкурс_СХ.5969.2018_пл)'!$A$3:$D$3</definedName>
    <definedName name="_xlnm._FilterDatabase" localSheetId="16" hidden="1">'Конкурс_ТХ.5961.2016_б)'!$A$3:$D$6</definedName>
    <definedName name="_xlnm._FilterDatabase" localSheetId="17" hidden="1">'Конкурс_ТХ.5961.2016_пл)'!$A$3:$D$6</definedName>
    <definedName name="_xlnm._FilterDatabase" localSheetId="8" hidden="1">Конкурс_ТХ.5961.2017_б!$A$3:$D$6</definedName>
    <definedName name="_xlnm._FilterDatabase" localSheetId="9" hidden="1">Конкурс_ТХ.5961.2017_пл!$A$3:$D$4</definedName>
    <definedName name="_xlnm._FilterDatabase" localSheetId="6" hidden="1">Конкурс_ТХ.5961.2018_б!$A$3:$D$5</definedName>
    <definedName name="_xlnm._FilterDatabase" localSheetId="7" hidden="1">Конкурс_ТХ.5961.2018_пл!$A$3:$D$3</definedName>
    <definedName name="_xlnm._FilterDatabase" localSheetId="10" hidden="1">'Конкурс_ТХ.5962.2017_б)'!$A$3:$D$6</definedName>
    <definedName name="_xlnm._FilterDatabase" localSheetId="11" hidden="1">'Конкурс_ТХ.5962.2017_пл)'!$A$3:$D$4</definedName>
    <definedName name="_xlnm._FilterDatabase" localSheetId="18" hidden="1">Конкурс_ТХ.5978.2016_б!$A$3:$D$4</definedName>
    <definedName name="_xlnm._FilterDatabase" localSheetId="19" hidden="1">'Конкурс_ТХ.5978.2016_пл)'!$A$3:$D$4</definedName>
    <definedName name="_xlnm._FilterDatabase" localSheetId="12" hidden="1">Конкурс_ТХ.5978.2017_б!$A$3:$D$13</definedName>
    <definedName name="_xlnm._FilterDatabase" localSheetId="13" hidden="1">'Конкурс_ТХ.5978.2017_пл)'!$A$3:$D$13</definedName>
    <definedName name="_xlnm._FilterDatabase" localSheetId="2" hidden="1">Конкурс_ТХ.5978.2018_б!$A$3:$D$19</definedName>
    <definedName name="_xlnm._FilterDatabase" localSheetId="3" hidden="1">Конкурс_ТХ.5978.2018_пл!$A$3:$D$9</definedName>
    <definedName name="_xlnm._FilterDatabase" localSheetId="20" hidden="1">'СвПЕЧАТЬ_новФорма лето 2019'!$A$5:$Z$64</definedName>
    <definedName name="_xlnm._FilterDatabase" localSheetId="21" hidden="1">'СвПЕЧАТЬ_Форма лето 2019'!$A$5:$AB$64</definedName>
    <definedName name="Print_Titles" localSheetId="4">Конкурс_СХ.5962.2018_б!$3:$3</definedName>
    <definedName name="Print_Titles" localSheetId="5">'Конкурс_СХ.5962.2018_пл)'!$3:$3</definedName>
    <definedName name="Print_Titles" localSheetId="14">Конкурс_СХ.5969.2017_б!$3:$3</definedName>
    <definedName name="Print_Titles" localSheetId="15">'Конкурс_СХ.5969.2017_пл)'!$3:$3</definedName>
    <definedName name="Print_Titles" localSheetId="0">Конкурс_СХ.5969.2018_б!$3:$3</definedName>
    <definedName name="Print_Titles" localSheetId="1">'Конкурс_СХ.5969.2018_пл)'!$3:$3</definedName>
    <definedName name="Print_Titles" localSheetId="16">'Конкурс_ТХ.5961.2016_б)'!$3:$3</definedName>
    <definedName name="Print_Titles" localSheetId="17">'Конкурс_ТХ.5961.2016_пл)'!$3:$3</definedName>
    <definedName name="Print_Titles" localSheetId="8">Конкурс_ТХ.5961.2017_б!$3:$3</definedName>
    <definedName name="Print_Titles" localSheetId="9">Конкурс_ТХ.5961.2017_пл!$3:$3</definedName>
    <definedName name="Print_Titles" localSheetId="6">Конкурс_ТХ.5961.2018_б!$3:$3</definedName>
    <definedName name="Print_Titles" localSheetId="7">Конкурс_ТХ.5961.2018_пл!$3:$3</definedName>
    <definedName name="Print_Titles" localSheetId="10">'Конкурс_ТХ.5962.2017_б)'!$3:$3</definedName>
    <definedName name="Print_Titles" localSheetId="11">'Конкурс_ТХ.5962.2017_пл)'!$3:$3</definedName>
    <definedName name="Print_Titles" localSheetId="18">Конкурс_ТХ.5978.2016_б!$3:$3</definedName>
    <definedName name="Print_Titles" localSheetId="19">'Конкурс_ТХ.5978.2016_пл)'!$3:$3</definedName>
    <definedName name="Print_Titles" localSheetId="12">Конкурс_ТХ.5978.2017_б!$3:$3</definedName>
    <definedName name="Print_Titles" localSheetId="13">'Конкурс_ТХ.5978.2017_пл)'!$3:$3</definedName>
    <definedName name="Print_Titles" localSheetId="2">Конкурс_ТХ.5978.2018_б!$3:$3</definedName>
    <definedName name="Print_Titles" localSheetId="3">Конкурс_ТХ.5978.2018_пл!$3:$3</definedName>
    <definedName name="Print_Titles" localSheetId="22">Св_САЙТ!$3:$3</definedName>
    <definedName name="Print_Titles" localSheetId="20">'СвПЕЧАТЬ_новФорма лето 2019'!$5:$5</definedName>
    <definedName name="Print_Titles" localSheetId="21">'СвПЕЧАТЬ_Форма лето 2019'!$5:$5</definedName>
    <definedName name="_xlnm.Print_Titles" localSheetId="4">Конкурс_СХ.5962.2018_б!$3:$3</definedName>
    <definedName name="_xlnm.Print_Titles" localSheetId="5">'Конкурс_СХ.5962.2018_пл)'!$3:$3</definedName>
    <definedName name="_xlnm.Print_Titles" localSheetId="14">Конкурс_СХ.5969.2017_б!$3:$3</definedName>
    <definedName name="_xlnm.Print_Titles" localSheetId="15">'Конкурс_СХ.5969.2017_пл)'!$3:$3</definedName>
    <definedName name="_xlnm.Print_Titles" localSheetId="0">Конкурс_СХ.5969.2018_б!$3:$3</definedName>
    <definedName name="_xlnm.Print_Titles" localSheetId="1">'Конкурс_СХ.5969.2018_пл)'!$3:$3</definedName>
    <definedName name="_xlnm.Print_Titles" localSheetId="16">'Конкурс_ТХ.5961.2016_б)'!$3:$3</definedName>
    <definedName name="_xlnm.Print_Titles" localSheetId="17">'Конкурс_ТХ.5961.2016_пл)'!$3:$3</definedName>
    <definedName name="_xlnm.Print_Titles" localSheetId="8">Конкурс_ТХ.5961.2017_б!$3:$3</definedName>
    <definedName name="_xlnm.Print_Titles" localSheetId="9">Конкурс_ТХ.5961.2017_пл!$3:$3</definedName>
    <definedName name="_xlnm.Print_Titles" localSheetId="6">Конкурс_ТХ.5961.2018_б!$3:$3</definedName>
    <definedName name="_xlnm.Print_Titles" localSheetId="7">Конкурс_ТХ.5961.2018_пл!$3:$3</definedName>
    <definedName name="_xlnm.Print_Titles" localSheetId="10">'Конкурс_ТХ.5962.2017_б)'!$3:$3</definedName>
    <definedName name="_xlnm.Print_Titles" localSheetId="11">'Конкурс_ТХ.5962.2017_пл)'!$3:$3</definedName>
    <definedName name="_xlnm.Print_Titles" localSheetId="18">Конкурс_ТХ.5978.2016_б!$3:$3</definedName>
    <definedName name="_xlnm.Print_Titles" localSheetId="19">'Конкурс_ТХ.5978.2016_пл)'!$3:$3</definedName>
    <definedName name="_xlnm.Print_Titles" localSheetId="12">Конкурс_ТХ.5978.2017_б!$3:$3</definedName>
    <definedName name="_xlnm.Print_Titles" localSheetId="13">'Конкурс_ТХ.5978.2017_пл)'!$3:$3</definedName>
    <definedName name="_xlnm.Print_Titles" localSheetId="2">Конкурс_ТХ.5978.2018_б!$3:$3</definedName>
    <definedName name="_xlnm.Print_Titles" localSheetId="3">Конкурс_ТХ.5978.2018_пл!$3:$3</definedName>
    <definedName name="_xlnm.Print_Titles" localSheetId="22">Св_САЙТ!$3:$3</definedName>
    <definedName name="_xlnm.Print_Titles" localSheetId="20">'СвПЕЧАТЬ_новФорма лето 2019'!$5:$5</definedName>
    <definedName name="_xlnm.Print_Titles" localSheetId="21">'СвПЕЧАТЬ_Форма лето 2019'!$5:$5</definedName>
    <definedName name="_xlnm.Print_Area" localSheetId="22">Св_САЙТ!$A$1:$E$68</definedName>
    <definedName name="_xlnm.Print_Area" localSheetId="20">'СвПЕЧАТЬ_новФорма лето 2019'!$A$1:$G$68</definedName>
    <definedName name="_xlnm.Print_Area" localSheetId="21">'СвПЕЧАТЬ_Форма лето 2019'!$A$1:$I$68</definedName>
  </definedNames>
  <calcPr calcId="145621" refMode="R1C1"/>
</workbook>
</file>

<file path=xl/calcChain.xml><?xml version="1.0" encoding="utf-8"?>
<calcChain xmlns="http://schemas.openxmlformats.org/spreadsheetml/2006/main">
  <c r="D66" i="115" l="1"/>
  <c r="Q64" i="115"/>
  <c r="M64" i="115"/>
  <c r="T63" i="115"/>
  <c r="Q63" i="115"/>
  <c r="M63" i="115"/>
  <c r="T62" i="115"/>
  <c r="Q62" i="115"/>
  <c r="M62" i="115"/>
  <c r="T61" i="115"/>
  <c r="Q61" i="115"/>
  <c r="M61" i="115"/>
  <c r="T60" i="115"/>
  <c r="Q60" i="115"/>
  <c r="M60" i="115"/>
  <c r="T59" i="115"/>
  <c r="Q59" i="115"/>
  <c r="M59" i="115"/>
  <c r="Q58" i="115"/>
  <c r="M58" i="115"/>
  <c r="Q57" i="115"/>
  <c r="M57" i="115"/>
  <c r="T56" i="115"/>
  <c r="Q56" i="115"/>
  <c r="M56" i="115"/>
  <c r="Q55" i="115"/>
  <c r="M55" i="115"/>
  <c r="Q54" i="115"/>
  <c r="M54" i="115"/>
  <c r="Q53" i="115"/>
  <c r="M53" i="115"/>
  <c r="T52" i="115"/>
  <c r="Q52" i="115"/>
  <c r="M52" i="115"/>
  <c r="T51" i="115"/>
  <c r="Q51" i="115"/>
  <c r="Q50" i="115"/>
  <c r="M50" i="115"/>
  <c r="M49" i="115"/>
  <c r="T48" i="115"/>
  <c r="Q48" i="115"/>
  <c r="M48" i="115"/>
  <c r="Q47" i="115"/>
  <c r="M47" i="115"/>
  <c r="T46" i="115"/>
  <c r="Q46" i="115"/>
  <c r="M46" i="115"/>
  <c r="T45" i="115"/>
  <c r="Q45" i="115"/>
  <c r="M45" i="115"/>
  <c r="Q44" i="115"/>
  <c r="M44" i="115"/>
  <c r="Q43" i="115"/>
  <c r="M43" i="115"/>
  <c r="T42" i="115"/>
  <c r="Q42" i="115"/>
  <c r="M42" i="115"/>
  <c r="T41" i="115"/>
  <c r="Q41" i="115"/>
  <c r="M41" i="115"/>
  <c r="T40" i="115"/>
  <c r="Q40" i="115"/>
  <c r="M40" i="115"/>
  <c r="T39" i="115"/>
  <c r="Q39" i="115"/>
  <c r="M39" i="115"/>
  <c r="T38" i="115"/>
  <c r="Q38" i="115"/>
  <c r="T37" i="115"/>
  <c r="Q37" i="115"/>
  <c r="M37" i="115"/>
  <c r="Q36" i="115"/>
  <c r="M36" i="115"/>
  <c r="T35" i="115"/>
  <c r="Q35" i="115"/>
  <c r="T34" i="115"/>
  <c r="Q34" i="115"/>
  <c r="M34" i="115"/>
  <c r="T33" i="115"/>
  <c r="Q33" i="115"/>
  <c r="M33" i="115"/>
  <c r="T32" i="115"/>
  <c r="Q32" i="115"/>
  <c r="M32" i="115"/>
  <c r="T31" i="115"/>
  <c r="Q31" i="115"/>
  <c r="M31" i="115"/>
  <c r="T30" i="115"/>
  <c r="Q30" i="115"/>
  <c r="M30" i="115"/>
  <c r="T29" i="115"/>
  <c r="Q29" i="115"/>
  <c r="M29" i="115"/>
  <c r="T28" i="115"/>
  <c r="Q28" i="115"/>
  <c r="T27" i="115"/>
  <c r="Q27" i="115"/>
  <c r="M27" i="115"/>
  <c r="T26" i="115"/>
  <c r="Q26" i="115"/>
  <c r="M26" i="115"/>
  <c r="T25" i="115"/>
  <c r="Q25" i="115"/>
  <c r="M25" i="115"/>
  <c r="T24" i="115"/>
  <c r="Q24" i="115"/>
  <c r="M24" i="115"/>
  <c r="T23" i="115"/>
  <c r="Q23" i="115"/>
  <c r="M23" i="115"/>
  <c r="T22" i="115"/>
  <c r="Q22" i="115"/>
  <c r="M22" i="115"/>
  <c r="T21" i="115"/>
  <c r="Q21" i="115"/>
  <c r="M21" i="115"/>
  <c r="T20" i="115"/>
  <c r="Q20" i="115"/>
  <c r="T19" i="115"/>
  <c r="Q19" i="115"/>
  <c r="T18" i="115"/>
  <c r="Q18" i="115"/>
  <c r="M18" i="115"/>
  <c r="T17" i="115"/>
  <c r="Q17" i="115"/>
  <c r="M17" i="115"/>
  <c r="T16" i="115"/>
  <c r="Q16" i="115"/>
  <c r="M16" i="115"/>
  <c r="T15" i="115"/>
  <c r="Q15" i="115"/>
  <c r="M15" i="115"/>
  <c r="W14" i="115"/>
  <c r="T14" i="115"/>
  <c r="Q14" i="115"/>
  <c r="M14" i="115"/>
  <c r="T13" i="115"/>
  <c r="Q13" i="115"/>
  <c r="M13" i="115"/>
  <c r="T12" i="115"/>
  <c r="Q12" i="115"/>
  <c r="M12" i="115"/>
  <c r="T11" i="115"/>
  <c r="Q11" i="115"/>
  <c r="M11" i="115"/>
  <c r="T10" i="115"/>
  <c r="Q10" i="115"/>
  <c r="M10" i="115"/>
  <c r="T9" i="115"/>
  <c r="Q9" i="115"/>
  <c r="M9" i="115"/>
  <c r="T8" i="115"/>
  <c r="Q8" i="115"/>
  <c r="M8" i="115"/>
  <c r="M2" i="115" s="1"/>
  <c r="T7" i="115"/>
  <c r="Q7" i="115"/>
  <c r="M7" i="115"/>
  <c r="T6" i="115"/>
  <c r="Q6" i="115"/>
  <c r="M6" i="115"/>
  <c r="L2" i="115"/>
  <c r="K2" i="115"/>
  <c r="J2" i="115"/>
  <c r="I2" i="115"/>
  <c r="H2" i="115"/>
  <c r="S43" i="100" l="1"/>
  <c r="O43" i="100"/>
  <c r="O13" i="100" l="1"/>
  <c r="O11" i="100"/>
  <c r="O49" i="100"/>
  <c r="Y14" i="100"/>
  <c r="V14" i="100"/>
  <c r="V32" i="100"/>
  <c r="S44" i="100"/>
  <c r="S53" i="100"/>
  <c r="S58" i="100"/>
  <c r="S8" i="100"/>
  <c r="S16" i="100"/>
  <c r="S18" i="100"/>
  <c r="S22" i="100"/>
  <c r="S23" i="100"/>
  <c r="S30" i="100"/>
  <c r="S48" i="100"/>
  <c r="S52" i="100"/>
  <c r="S61" i="100"/>
  <c r="S62" i="100"/>
  <c r="S19" i="100"/>
  <c r="S20" i="100"/>
  <c r="S28" i="100"/>
  <c r="S35" i="100"/>
  <c r="S38" i="100"/>
  <c r="S51" i="100"/>
  <c r="S9" i="100"/>
  <c r="S12" i="100"/>
  <c r="S25" i="100"/>
  <c r="S32" i="100"/>
  <c r="S33" i="100"/>
  <c r="S42" i="100"/>
  <c r="S45" i="100"/>
  <c r="S46" i="100"/>
  <c r="S56" i="100"/>
  <c r="S63" i="100"/>
  <c r="S6" i="100"/>
  <c r="S15" i="100"/>
  <c r="S17" i="100"/>
  <c r="S21" i="100"/>
  <c r="S24" i="100"/>
  <c r="S26" i="100"/>
  <c r="S27" i="100"/>
  <c r="S29" i="100"/>
  <c r="S36" i="100"/>
  <c r="S47" i="100"/>
  <c r="S50" i="100"/>
  <c r="S54" i="100"/>
  <c r="S55" i="100"/>
  <c r="S57" i="100"/>
  <c r="S64" i="100"/>
  <c r="S10" i="100"/>
  <c r="S59" i="100"/>
  <c r="S34" i="100"/>
  <c r="S31" i="100"/>
  <c r="S7" i="100"/>
  <c r="S11" i="100"/>
  <c r="S13" i="100"/>
  <c r="S37" i="100"/>
  <c r="S39" i="100"/>
  <c r="S40" i="100"/>
  <c r="S41" i="100"/>
  <c r="S60" i="100"/>
  <c r="S14" i="100"/>
  <c r="O7" i="100"/>
  <c r="V33" i="100" l="1"/>
  <c r="V42" i="100"/>
  <c r="V45" i="100"/>
  <c r="V46" i="100"/>
  <c r="V56" i="100"/>
  <c r="V63" i="100"/>
  <c r="V8" i="100"/>
  <c r="V16" i="100"/>
  <c r="V18" i="100"/>
  <c r="V22" i="100"/>
  <c r="V23" i="100"/>
  <c r="V30" i="100"/>
  <c r="V48" i="100"/>
  <c r="V52" i="100"/>
  <c r="V61" i="100"/>
  <c r="V62" i="100"/>
  <c r="V19" i="100"/>
  <c r="V20" i="100"/>
  <c r="V28" i="100"/>
  <c r="V35" i="100"/>
  <c r="V38" i="100"/>
  <c r="V51" i="100"/>
  <c r="V9" i="100"/>
  <c r="V12" i="100"/>
  <c r="V25" i="100"/>
  <c r="V6" i="100"/>
  <c r="V15" i="100"/>
  <c r="V17" i="100"/>
  <c r="V21" i="100"/>
  <c r="V24" i="100"/>
  <c r="V26" i="100"/>
  <c r="V27" i="100"/>
  <c r="V29" i="100"/>
  <c r="V10" i="100"/>
  <c r="V59" i="100"/>
  <c r="V34" i="100"/>
  <c r="V31" i="100"/>
  <c r="V7" i="100"/>
  <c r="V11" i="100"/>
  <c r="V13" i="100"/>
  <c r="V37" i="100"/>
  <c r="V39" i="100"/>
  <c r="V40" i="100"/>
  <c r="V41" i="100"/>
  <c r="V60" i="100"/>
  <c r="F66" i="100" l="1"/>
  <c r="O60" i="100"/>
  <c r="O41" i="100"/>
  <c r="O40" i="100"/>
  <c r="O39" i="100"/>
  <c r="O37" i="100"/>
  <c r="O31" i="100"/>
  <c r="O34" i="100"/>
  <c r="O59" i="100"/>
  <c r="O10" i="100"/>
  <c r="O64" i="100"/>
  <c r="O57" i="100"/>
  <c r="O55" i="100"/>
  <c r="O54" i="100"/>
  <c r="O50" i="100"/>
  <c r="O47" i="100"/>
  <c r="O36" i="100"/>
  <c r="O29" i="100"/>
  <c r="O27" i="100"/>
  <c r="O26" i="100"/>
  <c r="O24" i="100"/>
  <c r="O21" i="100"/>
  <c r="O17" i="100"/>
  <c r="O15" i="100"/>
  <c r="O6" i="100"/>
  <c r="O63" i="100"/>
  <c r="O56" i="100"/>
  <c r="O46" i="100"/>
  <c r="O45" i="100"/>
  <c r="O42" i="100"/>
  <c r="O33" i="100"/>
  <c r="O32" i="100"/>
  <c r="O25" i="100"/>
  <c r="O12" i="100"/>
  <c r="O9" i="100"/>
  <c r="O62" i="100"/>
  <c r="O61" i="100"/>
  <c r="O52" i="100"/>
  <c r="O48" i="100"/>
  <c r="O30" i="100"/>
  <c r="O23" i="100"/>
  <c r="O22" i="100"/>
  <c r="O18" i="100"/>
  <c r="O16" i="100"/>
  <c r="O8" i="100"/>
  <c r="O58" i="100"/>
  <c r="O53" i="100"/>
  <c r="O44" i="100"/>
  <c r="O14" i="100"/>
  <c r="N2" i="100"/>
  <c r="M2" i="100"/>
  <c r="L2" i="100"/>
  <c r="K2" i="100"/>
  <c r="J2" i="100"/>
  <c r="O2" i="100" l="1"/>
</calcChain>
</file>

<file path=xl/sharedStrings.xml><?xml version="1.0" encoding="utf-8"?>
<sst xmlns="http://schemas.openxmlformats.org/spreadsheetml/2006/main" count="1816" uniqueCount="194">
  <si>
    <t>СВОДНАЯ СПРАВКА О ЛИЦАХ, ПОДАВШИХ ДОКУМЕНТЫ</t>
  </si>
  <si>
    <t>№ п/п</t>
  </si>
  <si>
    <t>Курс</t>
  </si>
  <si>
    <t>ФИО</t>
  </si>
  <si>
    <t>Форма обучения</t>
  </si>
  <si>
    <t>Основа обучения</t>
  </si>
  <si>
    <t>Дата подачи заявления</t>
  </si>
  <si>
    <t>Суть заявления</t>
  </si>
  <si>
    <t>за счет ассигнований федерального бюджета</t>
  </si>
  <si>
    <t>3 курс</t>
  </si>
  <si>
    <t>очная</t>
  </si>
  <si>
    <t>2 курс</t>
  </si>
  <si>
    <t xml:space="preserve">Итого допущенных: </t>
  </si>
  <si>
    <t>Ф.И.О. претендента</t>
  </si>
  <si>
    <t>нет</t>
  </si>
  <si>
    <t>договорная (платная) основа обучения</t>
  </si>
  <si>
    <t>Председатель Комиссии по приему документов по направлению
физическая культура, спорт, экономика и технология</t>
  </si>
  <si>
    <t>договор</t>
  </si>
  <si>
    <t>Превыш сроков</t>
  </si>
  <si>
    <t>Дата поступ</t>
  </si>
  <si>
    <t>Дата восст</t>
  </si>
  <si>
    <t>1 период</t>
  </si>
  <si>
    <t>2 период</t>
  </si>
  <si>
    <t>заявлений</t>
  </si>
  <si>
    <t>Решение ЦКПиВ</t>
  </si>
  <si>
    <t>суть</t>
  </si>
  <si>
    <t>форма</t>
  </si>
  <si>
    <t>основа</t>
  </si>
  <si>
    <t>восст</t>
  </si>
  <si>
    <t>Учебная группа</t>
  </si>
  <si>
    <r>
      <t xml:space="preserve">Направление: </t>
    </r>
    <r>
      <rPr>
        <b/>
        <u/>
        <sz val="12"/>
        <color theme="1"/>
        <rFont val="Times New Roman"/>
        <family val="1"/>
        <charset val="204"/>
      </rPr>
      <t>физическая культура, спорт, экономика и технологии</t>
    </r>
  </si>
  <si>
    <t>общага</t>
  </si>
  <si>
    <t>Код и наименование специальности (Куда подано заявление)</t>
  </si>
  <si>
    <t>Образовательная программа</t>
  </si>
  <si>
    <t>49.02.01 Физическая культура</t>
  </si>
  <si>
    <t>ТХ.5978.2016 Физическая культура</t>
  </si>
  <si>
    <t>ТХ.5978.2015 Физическая культура</t>
  </si>
  <si>
    <t>Средний балл</t>
  </si>
  <si>
    <t>Дополнительная информация</t>
  </si>
  <si>
    <t>ТХ.5961.2017 Физическая культура</t>
  </si>
  <si>
    <t>ТХ.5978.2017 Физическая культура</t>
  </si>
  <si>
    <t>Дата 1 отчис</t>
  </si>
  <si>
    <t>Дата 2 отчис</t>
  </si>
  <si>
    <t>Дата 3 отчис</t>
  </si>
  <si>
    <t>3 период</t>
  </si>
  <si>
    <t>Ступин Никита Алексеевич</t>
  </si>
  <si>
    <t>Г.П. Диже</t>
  </si>
  <si>
    <t>СХ.5969.2017 Физическая культура</t>
  </si>
  <si>
    <t>ТХ.5961.2016 Физическая культура</t>
  </si>
  <si>
    <t>учитель</t>
  </si>
  <si>
    <t>педагог</t>
  </si>
  <si>
    <t>Мамедов Сахиль Фамил оглы</t>
  </si>
  <si>
    <t>пед/учит</t>
  </si>
  <si>
    <t>ТХ.5961.2018 Физическая культура</t>
  </si>
  <si>
    <t xml:space="preserve">4 курс </t>
  </si>
  <si>
    <t>курс</t>
  </si>
  <si>
    <t>Перевод с договорной (платной) основы на обучение за счет бюджетных ассигнований федерального бюджета.</t>
  </si>
  <si>
    <t>бюджет</t>
  </si>
  <si>
    <t>ТХ.5978.2018 Физическая культура</t>
  </si>
  <si>
    <t>Изменение образовательной программы (педагог)</t>
  </si>
  <si>
    <t>Средний балл - 4,7</t>
  </si>
  <si>
    <t>СХ.5962.2018 Физическая культура</t>
  </si>
  <si>
    <t>Средний балл - 3,2</t>
  </si>
  <si>
    <t>Средний балл - 3,3</t>
  </si>
  <si>
    <t>Средний балл - 3,0</t>
  </si>
  <si>
    <t>Средний балл - 4,5</t>
  </si>
  <si>
    <t>Примечание:</t>
  </si>
  <si>
    <t>Претенденты
на восстановление (перевод из  другого ВУЗа, изменение основы обучения с договорной (платной) на бюджет)
по направлению физическая культура и спорт, экономика и технологии
специальность 49.02.01 "Физическая культура", 4 курс,
очная форма обучения, за счет ассигнований федерального бюджета,
образовательная программа ТХ.5961.2016, вакантных мест - 82</t>
  </si>
  <si>
    <t>Претенденты
на восстановление (перевод из  другого ВУЗа, изменение основы обучения с договорной (платной) на бюджет)
по направлению физическая культура и спорт, экономика и технологии
специальность 49.02.01 "Физическая культура", 3 курс,
очная форма обучения, за счет ассигнований федерального бюджета,
образовательная программа ТХ.5961.2017, вакантных мест - 0</t>
  </si>
  <si>
    <t>Претенденты
на изменение основы обучения с договорной (платной) на бюджет
по направлению физическая культура и спорт, экономика и технологии
специальность 49.02.01 "Физическая культура", 2 курс,
очная форма обучения, за счет ассигнований федерального бюджета,
образовательная программа СХ.5962.2018, вакантных мест -1</t>
  </si>
  <si>
    <t>Дозморов Михаил Андреевич</t>
  </si>
  <si>
    <t>Средний балл - 3,1</t>
  </si>
  <si>
    <t>Рамазанов Артем Джамалович</t>
  </si>
  <si>
    <t>Средний балл - 3,4</t>
  </si>
  <si>
    <t>Ульянов Алексей Дмитриевич</t>
  </si>
  <si>
    <t>Средний балл - 4,1</t>
  </si>
  <si>
    <t>Средний балл - 4,2</t>
  </si>
  <si>
    <t>Беспалова Алена Алексеевна</t>
  </si>
  <si>
    <t>Егоров Андрей Петрович</t>
  </si>
  <si>
    <t>Жукова Анастасия Андреевна</t>
  </si>
  <si>
    <t>Иванова Ангелина Эдуардовна</t>
  </si>
  <si>
    <t>Ивкова Юлия Вадимовна</t>
  </si>
  <si>
    <t>Лагода Елена Юрьевна</t>
  </si>
  <si>
    <t>Рыжий Николай Мирославович</t>
  </si>
  <si>
    <t>Смирнов Иван Витальевич</t>
  </si>
  <si>
    <t>перевод на бюджет</t>
  </si>
  <si>
    <t>перевод из других организаций</t>
  </si>
  <si>
    <t>Средний балл - 4,6</t>
  </si>
  <si>
    <t>Средний балл - 4,8</t>
  </si>
  <si>
    <t>Средний балл - 3,7</t>
  </si>
  <si>
    <t>Средний балл - 4,4</t>
  </si>
  <si>
    <t>Средний балл - 4,0</t>
  </si>
  <si>
    <t>Здор Марк Эдуардович</t>
  </si>
  <si>
    <t>Иванов Александр Олегович</t>
  </si>
  <si>
    <t>Кондрашкова Виктория Игоревна</t>
  </si>
  <si>
    <t>Осипова Анастасия Михайловна</t>
  </si>
  <si>
    <t>Пантелеев Иван Олегович</t>
  </si>
  <si>
    <t>Смирнов Денис Андреевич</t>
  </si>
  <si>
    <t>восстановление</t>
  </si>
  <si>
    <t>Бурцева Анастасия Сергеевна</t>
  </si>
  <si>
    <t>Гайнетдинов Эдуард Ильгизович</t>
  </si>
  <si>
    <t>Казанская Анастасия Александровна</t>
  </si>
  <si>
    <t>Манин Юрий Сергеевич</t>
  </si>
  <si>
    <t>Попов Игорь Вадимович</t>
  </si>
  <si>
    <t>Родионова Виктория Дмитриевна</t>
  </si>
  <si>
    <t>Романовский Илья Евгеньевич</t>
  </si>
  <si>
    <t xml:space="preserve">Теренин Андрей Андреевич </t>
  </si>
  <si>
    <t>Шакунова Полина Константиновна</t>
  </si>
  <si>
    <t>Средний балл - 4,9</t>
  </si>
  <si>
    <t>Средний балл - 5,0</t>
  </si>
  <si>
    <t>Арсамиков Муслим Эльсиевич</t>
  </si>
  <si>
    <t>Васильев Егор Евгеньевич</t>
  </si>
  <si>
    <t>Гуляев Юрий Алексеевич</t>
  </si>
  <si>
    <t xml:space="preserve">Дунин Кирилл Константинович </t>
  </si>
  <si>
    <t>Жирнов Александр Игоревич</t>
  </si>
  <si>
    <t>Иванова Алина Андреевна</t>
  </si>
  <si>
    <t xml:space="preserve">Исаенко Дмитрий Денисович </t>
  </si>
  <si>
    <t>Качановский Никита</t>
  </si>
  <si>
    <t>Кирючев Богдан Валерьевич</t>
  </si>
  <si>
    <t>изменение обр. программы</t>
  </si>
  <si>
    <t>Крутилин Сергей Владимирович</t>
  </si>
  <si>
    <t>Остраш Виктория Николаевна</t>
  </si>
  <si>
    <t>Пахоль Кирилл Денисович</t>
  </si>
  <si>
    <t>Плытник Артем Владимирович</t>
  </si>
  <si>
    <t>Ручьёв Максим Евгеньевич</t>
  </si>
  <si>
    <t>Симонова Варвара Олеговна</t>
  </si>
  <si>
    <t>Сутурина Наталия Александровна</t>
  </si>
  <si>
    <t>Тачук Анастасия Ивановна</t>
  </si>
  <si>
    <t>Титов Артём Владиславович</t>
  </si>
  <si>
    <t>Шмидт Максим Вадимович</t>
  </si>
  <si>
    <t>Средний балл - 3,8</t>
  </si>
  <si>
    <t>Средний балл - 3,9</t>
  </si>
  <si>
    <t>Немченков Артем Алексеевич</t>
  </si>
  <si>
    <t>Лебедева Варвара Владимировна</t>
  </si>
  <si>
    <t>Быстрова Ольга Викторовна</t>
  </si>
  <si>
    <t>Файзуллина Камилла Виталиевна</t>
  </si>
  <si>
    <t>перевод из другой организации</t>
  </si>
  <si>
    <t>Восстановление в число студентов СПбГУ на 4 курс очно бюджет. Отчислен пр.№ 2333/3 от 22.02.2019 за академическую неуспеваемость в 2019 году с 4 курса 7 семестра с 16.02.2019</t>
  </si>
  <si>
    <t>нуждается</t>
  </si>
  <si>
    <t>очное</t>
  </si>
  <si>
    <t>Восстановление в число студентов СПбГУ на 3 курс очно бюджет. Отчислен пр.№ 5964/3 от 17.05.2019 за академическую неуспеваемость в 2019 году с 3 курса 5 семестра с 24.04.2019</t>
  </si>
  <si>
    <t>перевод</t>
  </si>
  <si>
    <t>Цыпаренко Анастасия Валерьевна</t>
  </si>
  <si>
    <t>Филиппова Полина Александровна</t>
  </si>
  <si>
    <t>Перевод в СПбГУ из  СПбГБПОУ "Училище олимпийского резерва №1 "</t>
  </si>
  <si>
    <t>Перевод в СПбГУ из  ГБПОУ Московской области "Училище (техникум) олимпийского резерва №2 "</t>
  </si>
  <si>
    <t>Перевод в СПбГУ из  ГБПОУ РО "ВПК" Волгодонский педагогический колледж"</t>
  </si>
  <si>
    <t>СХ.5969.2018 Физическая культура</t>
  </si>
  <si>
    <t>Перевод в СПбГУ из  Выборгского института (филиала) Государственного автономного образовательного учреждения высшего образования Ленинградской области "Ленинградский государственный университет имени А.С.Пушкина"</t>
  </si>
  <si>
    <t>Перевод в СПбГУ из  АПОУ "Югорский колледж-интернат олимпийского резерва"</t>
  </si>
  <si>
    <t>Перевод в СПбГУ из  СПбГБПОУ "Колледж ПетроСтройСервис"</t>
  </si>
  <si>
    <t>изменение программы</t>
  </si>
  <si>
    <t>Восстановление в число студентов СПбГУ на 3 курс очно бюджет. Отчислен пр.№ 2721/3 от 22.02.2019 за академическую неуспеваемость в 2019 году с 3 курса 5 семестра с 20.02.2019</t>
  </si>
  <si>
    <t>Быстрова Ольга Романовна</t>
  </si>
  <si>
    <t>Перевод в СПбГУ из  ЧОУ ВО "Казанский инновационный университет имени В.Г.Тимирясова"</t>
  </si>
  <si>
    <t>Семенова Алёна Сергеевна</t>
  </si>
  <si>
    <t>Перевод в СПбГУ из  БПОУ "Омский колледж профессиональных технологий"</t>
  </si>
  <si>
    <t>Перевод в СПбГУ из  ФГБОУ ВО "Ухтинский государственный технический университет"</t>
  </si>
  <si>
    <t>Перевод в СПбГУ из  АНПОО "Михайловский колледж бизнеса"</t>
  </si>
  <si>
    <t>Восстановление в число студентов СПбГУ на 2 курс очно бюджет. Отчислен пр.№ 16047/3 от 30.12.2016 за академическую неуспеваемость в 2019 году с 2 курса 3 семестра с 20.12.2016</t>
  </si>
  <si>
    <t>Восстановление в число студентов СПбГУ на 3 курс очно договор. Отчислен пр.№ 5964/3 от 17.05.2019 за академическую неуспеваемость в 2019 году с 3 курса 5 семестра с 24.04.2019</t>
  </si>
  <si>
    <t>Претенденты
на восстановление (перевод из  другого ВУЗа, изменение основы обучения с договорной (платной) на бюджет)
по направлению физическая культура и спорт, экономика и технологии
специальность 49.02.01 "Физическая культура"
очная форма обучения, за счет ассигнований федерального бюджета, 4 курс,
образовательная программа ТХ.5978.2016, вакантных мест -2</t>
  </si>
  <si>
    <t>Претенденты
на восстановление (перевод из  другого ВУЗа, изменение основы обучения с договорной (платной) на бюджет)
по направлению физическая культура и спорт, экономика и технологии
специальность 49.02.01 "Физическая культура"
очная форма обучения, за счет ассигнований федерального бюджета, 3 курс,
очная форма обучения, за счет ассигнований федерального бюджета,
образовательная программа ТХ.5978.2017, вакантных мест -0</t>
  </si>
  <si>
    <t>Претенденты
на восстановление (перевод из  другого ВУЗа, изменение основы обучения с договорной (платной) на бюджет)
по направлению физическая культура и спорт, экономика и технологии
специальность 49.02.01 "Физическая культура"
очная форма обучения, на договорной (платной) основе, 4 курс,
образовательная программа ТХ.5978.2016, вакантных мест -24</t>
  </si>
  <si>
    <t>Претенденты
на восстановление (перевод из  другого ВУЗа, изменение основы обучения с договорной (платной) на бюджет)
по направлению физическая культура и спорт, экономика и технологии
специальность 49.02.01 "Физическая культура", 2 курс,
очная форма обучения, на договорной (платной) основе,
образовательная программа СХ.5969.2018, вакантных мест - 26</t>
  </si>
  <si>
    <t>Претенденты
на восстановление (перевод из  другого ВУЗа, изменение основы обучения с договорной (платной) на бюджет)
по направлению физическая культура и спорт, экономика и технологии
специальность 49.02.01 "Физическая культура", 2 курс,
очная форма обучения, на договорной (платной) основе,
образовательная программа ТХ.5978.2018, вакантных мест - 9</t>
  </si>
  <si>
    <t>Претенденты
на восстановление (перевод из  другого ВУЗа, изменение основы обучения с договорной (платной) на бюджет)
по направлению физическая культура и спорт, экономика и технологии
специальность 49.02.01 "Физическая культура", 2 курс,
очная форма обучения, на договорной (платной) основе,
образовательная программа СХ.5962.2018, вакантных мест -1</t>
  </si>
  <si>
    <t>Претенденты
на восстановление (перевод из  другого ВУЗа, изменение основы обучения с договорной (платной) на бюджет, изменение образовательной программы)
по направлению физическая культура и спорт, экономика и технологии
специальность 49.02.01 "Физическая культура", 2 курс,
очная форма обучения, за счет ассигнований федерального бюджета,
образовательная программа ТХ.5978.2018, вакантных мест -0</t>
  </si>
  <si>
    <t>Претенденты
на восстановление (перевод из  другого ВУЗа, изменение основы обучения с договорной (платной) на бюджет)
по направлению физическая культура и спорт, экономика и технологии
специальность 49.02.01 "Физическая культура", 2 курс,
очная форма обучения, за счет ассигнований федерального бюджета,
образовательная программа ТХ.5961.2018, вакантных мест -1</t>
  </si>
  <si>
    <t>Претенденты
на восстановление (перевод из  другого ВУЗа, изменение основы обучения с договорной (платной) на бюджет)
по направлению физическая культура и спорт, экономика и технологии
специальность 49.02.01 "Физическая культура", 2 курс,
очная форма обучения, на договорной (платной) основе,
образовательная программа ТХ.5961.2018, вакантных мест -0</t>
  </si>
  <si>
    <t>Претенденты
на восстановление (перевод из  другого ВУЗа, изменение основы обучения с договорной (платной) на бюджет)
по направлению физическая культура и спорт, экономика и технологии
специальность 49.02.01 "Физическая культура", 3 курс,
очная форма обучения, на договорной (платной) основе,
образовательная программа ТХ.5961.2017, вакантных мест - 4</t>
  </si>
  <si>
    <t>Претенденты
на восстановление (перевод из  другого ВУЗа, изменение основы обучения с договорной (платной) на бюджет)
по направлению физическая культура и спорт, экономика и технологии
специальность 49.02.01 "Физическая культура", 3 курс,
очная форма обучения, за счет ассигнований федерального бюджета,
образовательная программа ТХ.5962.2017, вакантных мест - 8</t>
  </si>
  <si>
    <t>Претенденты
на восстановление (перевод из  другого ВУЗа, изменение основы обучения с договорной (платной) на бюджет)
по направлению физическая культура и спорт, экономика и технологии
специальность 49.02.01 "Физическая культура", 3 курс,
очная форма обучения, на договорной (платной) основе,
образовательная программа ТХ.5962.2017, вакантных мест - 5</t>
  </si>
  <si>
    <t>Претенденты
на восстановление (перевод из  другого ВУЗа, изменение основы обучения с договорной (платной) на бюджет)
по направлению физическая культура и спорт, экономика и технологии
специальность 49.02.01 "Физическая культура"
очная форма обучения, на договорной (платной) основе, 3 курс,
образовательная программа ТХ.5978.2017, вакантных мест - 3</t>
  </si>
  <si>
    <t>Претенденты
на восстановление (перевод из  другого ВУЗа, изменение основы обучения с договорной (платной) на бюджет)
по направлению физическая культура и спорт, экономика и технологии
специальность 49.02.01 "Физическая культура", 3 курс,
очная форма обучения, на договорной (платной) основе,
образовательная программа СХ.5969.2017, вакантных мест - 42</t>
  </si>
  <si>
    <t>Претенденты
на восстановление (перевод из  другого ВУЗа, изменение основы обучения с договорной (платной) на бюджет)
по направлению физическая культура и спорт, экономика и технологии
специальность 49.02.01 "Физическая культура", 4 курс,
очная форма обучения, на договорной (платной) основе,
образовательная программа ТХ.5961.2016, вакантных мест - 3</t>
  </si>
  <si>
    <t>Претенденты
на изменение основы обучения с договорной (платной) на бюджет
по направлению физическая культура и спорт, экономика и технологии
специальность 49.02.01 "Физическая культура", 2 курс,
очная форма обучения, за счет ассигнований федерального бюджета,
образовательная программа СХ.5969.2018, вакантных мест - 0</t>
  </si>
  <si>
    <t>Претенденты
на изменение основы обучения с договорной (платной) на бюджет
по направлению физическая культура и спорт, экономика и технологии
специальность 49.02.01 "Физическая культура", 3 курс,
очная форма обучения, за счет ассигнований федерального бюджета,
образовательная программа СХ.5969.2017, вакантных мест - 0</t>
  </si>
  <si>
    <t>отказать</t>
  </si>
  <si>
    <t>№</t>
  </si>
  <si>
    <t>Курс по заявлению</t>
  </si>
  <si>
    <t>Ф.И.О</t>
  </si>
  <si>
    <t>Беспалова Алёна Алексеевна</t>
  </si>
  <si>
    <t>Семёнова Алёна Сергеевна</t>
  </si>
  <si>
    <t>ТХ.5978.2018 Физическая культура (бюджет)</t>
  </si>
  <si>
    <t>ТХ.5978.2018 Физическая культура (договор)</t>
  </si>
  <si>
    <t>изменить</t>
  </si>
  <si>
    <t>перевести</t>
  </si>
  <si>
    <t xml:space="preserve">Рекомендовать доп.испытания         </t>
  </si>
  <si>
    <t>ТХ.5961.2017 Физическая культура (бюджет)</t>
  </si>
  <si>
    <t>ТХ.5961.2017 Физическая культура (договор)</t>
  </si>
  <si>
    <t>восстановить</t>
  </si>
  <si>
    <r>
      <t xml:space="preserve">1. Организационное собрание для восстановленных (переведенных) студентов </t>
    </r>
    <r>
      <rPr>
        <b/>
        <sz val="12"/>
        <rFont val="Times New Roman"/>
        <family val="1"/>
        <charset val="204"/>
      </rPr>
      <t>05.09.2019</t>
    </r>
    <r>
      <rPr>
        <b/>
        <sz val="12"/>
        <color theme="1"/>
        <rFont val="Times New Roman"/>
        <family val="1"/>
        <charset val="204"/>
      </rPr>
      <t xml:space="preserve">
в 16.00 по адресу: Измайловский проспект, д. 27, каб. 20</t>
    </r>
  </si>
  <si>
    <t>Решение ЦКПиВ перед началом осеннего семестра 2019/2020 учебного года
по направлению физическая культура и спорт, экономика и технологии (КФКиСЭТ)
от 30.09.2019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</si>
</sst>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0" tint="-0.1499984740745262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6" fillId="0" borderId="0"/>
    <xf numFmtId="0" fontId="12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30">
    <xf numFmtId="0" fontId="0" fillId="0" borderId="0" xfId="0"/>
    <xf numFmtId="0" fontId="11" fillId="0" borderId="0" xfId="0" applyFont="1" applyFill="1"/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Fill="1" applyBorder="1"/>
    <xf numFmtId="0" fontId="16" fillId="0" borderId="0" xfId="0" applyFont="1" applyFill="1"/>
    <xf numFmtId="0" fontId="11" fillId="0" borderId="0" xfId="0" applyFont="1" applyBorder="1"/>
    <xf numFmtId="0" fontId="18" fillId="0" borderId="0" xfId="1" applyFont="1" applyFill="1" applyAlignment="1">
      <alignment horizontal="right"/>
    </xf>
    <xf numFmtId="0" fontId="7" fillId="0" borderId="0" xfId="1" applyFont="1" applyFill="1" applyAlignment="1">
      <alignment horizontal="center"/>
    </xf>
    <xf numFmtId="0" fontId="18" fillId="0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8" fillId="0" borderId="0" xfId="1" applyFont="1" applyBorder="1" applyAlignment="1">
      <alignment horizontal="center" wrapText="1"/>
    </xf>
    <xf numFmtId="0" fontId="18" fillId="0" borderId="0" xfId="1" applyFont="1"/>
    <xf numFmtId="0" fontId="18" fillId="0" borderId="0" xfId="1" applyFont="1" applyAlignment="1">
      <alignment horizontal="center"/>
    </xf>
    <xf numFmtId="0" fontId="8" fillId="0" borderId="0" xfId="6" applyFont="1"/>
    <xf numFmtId="0" fontId="9" fillId="0" borderId="0" xfId="6" applyFont="1" applyFill="1" applyAlignment="1">
      <alignment horizontal="center" wrapText="1"/>
    </xf>
    <xf numFmtId="0" fontId="9" fillId="0" borderId="0" xfId="6" applyFont="1" applyFill="1" applyAlignment="1">
      <alignment horizontal="center"/>
    </xf>
    <xf numFmtId="0" fontId="7" fillId="0" borderId="0" xfId="6" applyFont="1" applyFill="1" applyBorder="1" applyAlignment="1"/>
    <xf numFmtId="0" fontId="7" fillId="0" borderId="0" xfId="6" applyFont="1" applyFill="1" applyBorder="1" applyAlignment="1">
      <alignment horizontal="center"/>
    </xf>
    <xf numFmtId="0" fontId="11" fillId="0" borderId="1" xfId="6" applyFont="1" applyFill="1" applyBorder="1" applyAlignment="1">
      <alignment horizontal="center" vertical="center" wrapText="1"/>
    </xf>
    <xf numFmtId="0" fontId="11" fillId="0" borderId="0" xfId="6" applyFont="1" applyFill="1" applyBorder="1" applyAlignment="1">
      <alignment horizontal="center" vertical="center" wrapText="1"/>
    </xf>
    <xf numFmtId="0" fontId="8" fillId="0" borderId="0" xfId="6" applyFont="1" applyBorder="1" applyAlignment="1">
      <alignment horizontal="center" wrapText="1"/>
    </xf>
    <xf numFmtId="0" fontId="10" fillId="0" borderId="0" xfId="6" applyFont="1" applyFill="1" applyAlignment="1">
      <alignment horizontal="right"/>
    </xf>
    <xf numFmtId="0" fontId="10" fillId="0" borderId="0" xfId="6" applyFont="1" applyFill="1"/>
    <xf numFmtId="0" fontId="11" fillId="0" borderId="0" xfId="6" applyFont="1" applyFill="1" applyAlignment="1">
      <alignment horizontal="center" vertical="center" wrapText="1"/>
    </xf>
    <xf numFmtId="0" fontId="11" fillId="0" borderId="0" xfId="6" applyFont="1" applyFill="1" applyAlignment="1">
      <alignment horizontal="left"/>
    </xf>
    <xf numFmtId="0" fontId="11" fillId="0" borderId="0" xfId="6" applyFont="1" applyFill="1" applyAlignment="1">
      <alignment horizontal="center" vertical="center"/>
    </xf>
    <xf numFmtId="0" fontId="18" fillId="0" borderId="0" xfId="6" applyFont="1" applyFill="1" applyAlignment="1">
      <alignment horizontal="right"/>
    </xf>
    <xf numFmtId="0" fontId="18" fillId="0" borderId="0" xfId="6" applyFont="1" applyFill="1" applyAlignment="1">
      <alignment horizontal="right" vertical="center"/>
    </xf>
    <xf numFmtId="0" fontId="17" fillId="0" borderId="0" xfId="6" applyFont="1" applyFill="1" applyAlignment="1">
      <alignment horizontal="center" vertical="center" wrapText="1"/>
    </xf>
    <xf numFmtId="0" fontId="17" fillId="0" borderId="0" xfId="6" applyFont="1" applyFill="1" applyAlignment="1">
      <alignment horizontal="left" vertical="center"/>
    </xf>
    <xf numFmtId="0" fontId="17" fillId="0" borderId="0" xfId="6" applyFont="1" applyFill="1" applyAlignment="1">
      <alignment horizontal="center" vertical="center"/>
    </xf>
    <xf numFmtId="0" fontId="17" fillId="0" borderId="0" xfId="6" applyFont="1" applyFill="1" applyAlignment="1">
      <alignment horizontal="left"/>
    </xf>
    <xf numFmtId="0" fontId="19" fillId="0" borderId="0" xfId="6" applyFont="1"/>
    <xf numFmtId="0" fontId="18" fillId="0" borderId="0" xfId="6" applyFont="1" applyFill="1"/>
    <xf numFmtId="0" fontId="17" fillId="0" borderId="0" xfId="6" applyFont="1" applyFill="1" applyAlignment="1">
      <alignment horizontal="center" vertical="top"/>
    </xf>
    <xf numFmtId="0" fontId="10" fillId="0" borderId="0" xfId="6" applyFont="1" applyAlignment="1">
      <alignment horizontal="center"/>
    </xf>
    <xf numFmtId="0" fontId="16" fillId="0" borderId="0" xfId="0" applyFont="1" applyFill="1" applyBorder="1"/>
    <xf numFmtId="0" fontId="18" fillId="0" borderId="0" xfId="1" applyFont="1" applyFill="1" applyAlignment="1">
      <alignment wrapText="1"/>
    </xf>
    <xf numFmtId="0" fontId="18" fillId="0" borderId="1" xfId="1" applyFont="1" applyBorder="1" applyAlignment="1">
      <alignment horizontal="center" wrapText="1"/>
    </xf>
    <xf numFmtId="0" fontId="21" fillId="0" borderId="1" xfId="6" applyFont="1" applyFill="1" applyBorder="1" applyAlignment="1">
      <alignment horizontal="center" vertical="center" wrapText="1"/>
    </xf>
    <xf numFmtId="0" fontId="14" fillId="0" borderId="1" xfId="6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14" fontId="14" fillId="0" borderId="1" xfId="6" applyNumberFormat="1" applyFont="1" applyFill="1" applyBorder="1" applyAlignment="1">
      <alignment horizontal="center" vertical="center" wrapText="1"/>
    </xf>
    <xf numFmtId="0" fontId="14" fillId="0" borderId="1" xfId="6" applyFont="1" applyFill="1" applyBorder="1" applyAlignment="1">
      <alignment horizontal="left" vertical="center" wrapText="1"/>
    </xf>
    <xf numFmtId="0" fontId="14" fillId="0" borderId="1" xfId="6" applyFont="1" applyFill="1" applyBorder="1" applyAlignment="1">
      <alignment horizontal="center" vertical="center"/>
    </xf>
    <xf numFmtId="0" fontId="10" fillId="0" borderId="0" xfId="6" applyFont="1" applyAlignment="1">
      <alignment horizontal="center" vertical="center"/>
    </xf>
    <xf numFmtId="0" fontId="21" fillId="0" borderId="2" xfId="0" applyFont="1" applyBorder="1" applyAlignment="1">
      <alignment horizontal="left" vertical="center" wrapText="1"/>
    </xf>
    <xf numFmtId="0" fontId="14" fillId="0" borderId="0" xfId="0" applyFont="1" applyFill="1" applyAlignment="1">
      <alignment horizontal="center"/>
    </xf>
    <xf numFmtId="0" fontId="8" fillId="0" borderId="0" xfId="6" applyFont="1" applyFill="1"/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wrapText="1"/>
    </xf>
    <xf numFmtId="0" fontId="7" fillId="0" borderId="0" xfId="1" applyFont="1" applyFill="1" applyAlignment="1">
      <alignment horizontal="center" wrapText="1"/>
    </xf>
    <xf numFmtId="0" fontId="9" fillId="0" borderId="0" xfId="1" applyFont="1" applyFill="1" applyAlignment="1">
      <alignment horizontal="center" wrapText="1"/>
    </xf>
    <xf numFmtId="0" fontId="17" fillId="0" borderId="0" xfId="1" applyFont="1" applyFill="1" applyAlignment="1">
      <alignment horizontal="left" wrapText="1"/>
    </xf>
    <xf numFmtId="0" fontId="10" fillId="0" borderId="0" xfId="1" applyFont="1"/>
    <xf numFmtId="0" fontId="14" fillId="0" borderId="0" xfId="0" applyFont="1" applyFill="1" applyAlignment="1">
      <alignment horizontal="center"/>
    </xf>
    <xf numFmtId="0" fontId="7" fillId="0" borderId="0" xfId="6" applyFont="1" applyFill="1" applyAlignment="1">
      <alignment horizontal="center"/>
    </xf>
    <xf numFmtId="0" fontId="14" fillId="2" borderId="1" xfId="0" applyFont="1" applyFill="1" applyBorder="1"/>
    <xf numFmtId="0" fontId="14" fillId="3" borderId="1" xfId="0" applyFont="1" applyFill="1" applyBorder="1"/>
    <xf numFmtId="0" fontId="14" fillId="3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left" wrapTex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center"/>
    </xf>
    <xf numFmtId="0" fontId="10" fillId="0" borderId="0" xfId="6" applyFont="1" applyAlignment="1">
      <alignment horizontal="center" wrapText="1"/>
    </xf>
    <xf numFmtId="0" fontId="10" fillId="0" borderId="0" xfId="6" applyFont="1"/>
    <xf numFmtId="14" fontId="10" fillId="0" borderId="0" xfId="1" applyNumberFormat="1" applyFont="1"/>
    <xf numFmtId="0" fontId="10" fillId="0" borderId="0" xfId="1" applyFont="1" applyAlignment="1">
      <alignment wrapText="1"/>
    </xf>
    <xf numFmtId="0" fontId="10" fillId="0" borderId="0" xfId="6" applyFont="1" applyAlignment="1">
      <alignment wrapText="1"/>
    </xf>
    <xf numFmtId="0" fontId="10" fillId="0" borderId="0" xfId="6" applyFont="1" applyFill="1" applyAlignment="1">
      <alignment horizontal="center" vertical="center"/>
    </xf>
    <xf numFmtId="0" fontId="22" fillId="0" borderId="0" xfId="6" applyFont="1" applyFill="1" applyAlignment="1">
      <alignment horizontal="center"/>
    </xf>
    <xf numFmtId="0" fontId="15" fillId="0" borderId="0" xfId="6" applyFont="1" applyFill="1" applyAlignment="1">
      <alignment horizontal="center"/>
    </xf>
    <xf numFmtId="0" fontId="11" fillId="0" borderId="0" xfId="6" applyFont="1" applyFill="1" applyAlignment="1">
      <alignment horizontal="center" vertical="top"/>
    </xf>
    <xf numFmtId="0" fontId="15" fillId="0" borderId="0" xfId="6" applyFont="1" applyFill="1" applyBorder="1" applyAlignment="1">
      <alignment horizontal="center" vertical="center" wrapText="1"/>
    </xf>
    <xf numFmtId="0" fontId="22" fillId="0" borderId="0" xfId="6" applyFont="1" applyBorder="1" applyAlignment="1">
      <alignment horizontal="center" vertical="center" wrapText="1"/>
    </xf>
    <xf numFmtId="14" fontId="22" fillId="0" borderId="0" xfId="1" applyNumberFormat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49" fontId="10" fillId="0" borderId="0" xfId="6" applyNumberFormat="1" applyFont="1" applyAlignment="1">
      <alignment horizontal="center" vertical="center"/>
    </xf>
    <xf numFmtId="14" fontId="11" fillId="0" borderId="0" xfId="1" applyNumberFormat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 wrapText="1"/>
    </xf>
    <xf numFmtId="14" fontId="10" fillId="0" borderId="0" xfId="6" applyNumberFormat="1" applyFont="1" applyAlignment="1">
      <alignment horizontal="center" vertical="center"/>
    </xf>
    <xf numFmtId="0" fontId="10" fillId="0" borderId="0" xfId="6" applyFont="1" applyAlignment="1">
      <alignment horizontal="center" vertical="center" wrapText="1"/>
    </xf>
    <xf numFmtId="14" fontId="23" fillId="0" borderId="0" xfId="1" applyNumberFormat="1" applyFont="1" applyFill="1" applyAlignment="1">
      <alignment horizontal="center" vertical="center"/>
    </xf>
    <xf numFmtId="0" fontId="10" fillId="0" borderId="0" xfId="6" applyFont="1" applyFill="1" applyAlignment="1">
      <alignment horizontal="center" vertical="center" wrapText="1"/>
    </xf>
    <xf numFmtId="0" fontId="11" fillId="0" borderId="0" xfId="6" applyFont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4" fontId="24" fillId="0" borderId="0" xfId="1" applyNumberFormat="1" applyFont="1" applyFill="1" applyAlignment="1">
      <alignment horizontal="center" vertical="center"/>
    </xf>
    <xf numFmtId="0" fontId="24" fillId="0" borderId="0" xfId="1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9" fontId="14" fillId="0" borderId="0" xfId="6" applyNumberFormat="1" applyFont="1" applyFill="1" applyBorder="1" applyAlignment="1">
      <alignment horizontal="center" vertical="center"/>
    </xf>
    <xf numFmtId="14" fontId="24" fillId="0" borderId="0" xfId="1" applyNumberFormat="1" applyFont="1"/>
    <xf numFmtId="0" fontId="24" fillId="0" borderId="0" xfId="1" applyFont="1"/>
    <xf numFmtId="0" fontId="24" fillId="0" borderId="0" xfId="1" applyFont="1" applyAlignment="1">
      <alignment wrapText="1"/>
    </xf>
    <xf numFmtId="0" fontId="21" fillId="2" borderId="1" xfId="0" applyFont="1" applyFill="1" applyBorder="1" applyAlignment="1">
      <alignment horizontal="left" vertical="center" wrapText="1"/>
    </xf>
    <xf numFmtId="0" fontId="21" fillId="0" borderId="1" xfId="6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49" fontId="14" fillId="0" borderId="1" xfId="6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49" fontId="14" fillId="0" borderId="1" xfId="6" applyNumberFormat="1" applyFont="1" applyFill="1" applyBorder="1" applyAlignment="1">
      <alignment horizontal="right" vertical="center"/>
    </xf>
    <xf numFmtId="14" fontId="25" fillId="0" borderId="0" xfId="6" applyNumberFormat="1" applyFont="1" applyFill="1" applyAlignment="1">
      <alignment horizontal="right"/>
    </xf>
    <xf numFmtId="0" fontId="14" fillId="0" borderId="1" xfId="0" applyFont="1" applyFill="1" applyBorder="1"/>
    <xf numFmtId="14" fontId="9" fillId="0" borderId="0" xfId="6" applyNumberFormat="1" applyFont="1" applyFill="1" applyAlignment="1">
      <alignment horizontal="right"/>
    </xf>
    <xf numFmtId="0" fontId="7" fillId="0" borderId="0" xfId="6" applyFont="1" applyFill="1" applyAlignment="1">
      <alignment horizontal="center"/>
    </xf>
    <xf numFmtId="0" fontId="14" fillId="0" borderId="2" xfId="6" applyFont="1" applyFill="1" applyBorder="1" applyAlignment="1">
      <alignment horizontal="center" vertical="center"/>
    </xf>
    <xf numFmtId="49" fontId="14" fillId="0" borderId="2" xfId="6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left" vertical="center" wrapText="1"/>
    </xf>
    <xf numFmtId="0" fontId="14" fillId="0" borderId="2" xfId="6" applyFont="1" applyFill="1" applyBorder="1" applyAlignment="1">
      <alignment horizontal="center" vertical="center" wrapText="1"/>
    </xf>
    <xf numFmtId="0" fontId="14" fillId="0" borderId="2" xfId="6" applyFont="1" applyFill="1" applyBorder="1" applyAlignment="1">
      <alignment horizontal="left" vertical="center" wrapText="1"/>
    </xf>
    <xf numFmtId="14" fontId="14" fillId="0" borderId="2" xfId="6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7" fillId="0" borderId="0" xfId="6" applyFont="1" applyFill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0" fontId="18" fillId="0" borderId="0" xfId="6" applyFont="1" applyFill="1" applyAlignment="1">
      <alignment horizontal="center" vertical="center"/>
    </xf>
    <xf numFmtId="0" fontId="18" fillId="0" borderId="0" xfId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0" fontId="7" fillId="0" borderId="0" xfId="6" applyFont="1" applyFill="1" applyAlignment="1">
      <alignment horizont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9" fillId="0" borderId="0" xfId="5" applyFont="1" applyAlignment="1">
      <alignment horizontal="center" wrapText="1"/>
    </xf>
    <xf numFmtId="0" fontId="7" fillId="0" borderId="0" xfId="1" applyFont="1" applyFill="1" applyAlignment="1">
      <alignment horizontal="center" vertical="center" wrapText="1"/>
    </xf>
    <xf numFmtId="0" fontId="18" fillId="0" borderId="0" xfId="1" applyFont="1" applyFill="1" applyAlignment="1">
      <alignment horizontal="center" vertical="center" wrapText="1"/>
    </xf>
  </cellXfs>
  <cellStyles count="10">
    <cellStyle name="Обычный" xfId="0" builtinId="0"/>
    <cellStyle name="Обычный 2" xfId="1"/>
    <cellStyle name="Обычный 2 2" xfId="3"/>
    <cellStyle name="Обычный 2 3" xfId="4"/>
    <cellStyle name="Обычный 2 4" xfId="6"/>
    <cellStyle name="Обычный 2 4 2" xfId="8"/>
    <cellStyle name="Обычный 2 5" xfId="7"/>
    <cellStyle name="Обычный 3" xfId="2"/>
    <cellStyle name="Обычный 4" xfId="5"/>
    <cellStyle name="Обычный 4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17"/>
  <sheetViews>
    <sheetView workbookViewId="0">
      <selection sqref="A1:D1"/>
    </sheetView>
  </sheetViews>
  <sheetFormatPr defaultRowHeight="12.75" x14ac:dyDescent="0.2"/>
  <cols>
    <col min="1" max="1" width="4" style="1" customWidth="1"/>
    <col min="2" max="2" width="42" style="1" customWidth="1"/>
    <col min="3" max="3" width="19.7109375" style="1" customWidth="1"/>
    <col min="4" max="4" width="59.85546875" style="1" customWidth="1"/>
    <col min="5" max="7" width="18.7109375" style="1" customWidth="1"/>
    <col min="8" max="16384" width="9.140625" style="1"/>
  </cols>
  <sheetData>
    <row r="1" spans="1:4" ht="85.5" customHeight="1" x14ac:dyDescent="0.2">
      <c r="A1" s="122" t="s">
        <v>176</v>
      </c>
      <c r="B1" s="123"/>
      <c r="C1" s="123"/>
      <c r="D1" s="123"/>
    </row>
    <row r="2" spans="1:4" ht="9" customHeight="1" x14ac:dyDescent="0.25">
      <c r="A2" s="47"/>
      <c r="B2" s="47"/>
      <c r="C2" s="47"/>
      <c r="D2" s="47"/>
    </row>
    <row r="3" spans="1:4" s="4" customFormat="1" ht="31.5" customHeight="1" x14ac:dyDescent="0.2">
      <c r="A3" s="50" t="s">
        <v>1</v>
      </c>
      <c r="B3" s="50" t="s">
        <v>13</v>
      </c>
      <c r="C3" s="50" t="s">
        <v>37</v>
      </c>
      <c r="D3" s="50" t="s">
        <v>38</v>
      </c>
    </row>
    <row r="4" spans="1:4" s="4" customFormat="1" ht="15" x14ac:dyDescent="0.25">
      <c r="A4" s="50">
        <v>1</v>
      </c>
      <c r="B4" s="60" t="s">
        <v>99</v>
      </c>
      <c r="C4" s="52" t="s">
        <v>108</v>
      </c>
      <c r="D4" s="60" t="s">
        <v>85</v>
      </c>
    </row>
    <row r="5" spans="1:4" s="4" customFormat="1" ht="15" x14ac:dyDescent="0.25">
      <c r="A5" s="50">
        <v>2</v>
      </c>
      <c r="B5" s="61" t="s">
        <v>100</v>
      </c>
      <c r="C5" s="52" t="s">
        <v>60</v>
      </c>
      <c r="D5" s="61" t="s">
        <v>85</v>
      </c>
    </row>
    <row r="6" spans="1:4" s="4" customFormat="1" ht="15" x14ac:dyDescent="0.25">
      <c r="A6" s="50">
        <v>3</v>
      </c>
      <c r="B6" s="60" t="s">
        <v>101</v>
      </c>
      <c r="C6" s="52" t="s">
        <v>108</v>
      </c>
      <c r="D6" s="60" t="s">
        <v>85</v>
      </c>
    </row>
    <row r="7" spans="1:4" s="4" customFormat="1" ht="15" x14ac:dyDescent="0.25">
      <c r="A7" s="50">
        <v>4</v>
      </c>
      <c r="B7" s="61" t="s">
        <v>51</v>
      </c>
      <c r="C7" s="52" t="s">
        <v>88</v>
      </c>
      <c r="D7" s="61" t="s">
        <v>85</v>
      </c>
    </row>
    <row r="8" spans="1:4" s="4" customFormat="1" ht="15" x14ac:dyDescent="0.25">
      <c r="A8" s="50">
        <v>5</v>
      </c>
      <c r="B8" s="60" t="s">
        <v>102</v>
      </c>
      <c r="C8" s="52" t="s">
        <v>108</v>
      </c>
      <c r="D8" s="60" t="s">
        <v>85</v>
      </c>
    </row>
    <row r="9" spans="1:4" s="4" customFormat="1" ht="15" x14ac:dyDescent="0.25">
      <c r="A9" s="50">
        <v>6</v>
      </c>
      <c r="B9" s="61" t="s">
        <v>103</v>
      </c>
      <c r="C9" s="52" t="s">
        <v>108</v>
      </c>
      <c r="D9" s="61" t="s">
        <v>85</v>
      </c>
    </row>
    <row r="10" spans="1:4" s="4" customFormat="1" ht="15" x14ac:dyDescent="0.25">
      <c r="A10" s="50">
        <v>7</v>
      </c>
      <c r="B10" s="60" t="s">
        <v>104</v>
      </c>
      <c r="C10" s="52" t="s">
        <v>60</v>
      </c>
      <c r="D10" s="60" t="s">
        <v>85</v>
      </c>
    </row>
    <row r="11" spans="1:4" s="4" customFormat="1" ht="15" x14ac:dyDescent="0.25">
      <c r="A11" s="50">
        <v>8</v>
      </c>
      <c r="B11" s="61" t="s">
        <v>105</v>
      </c>
      <c r="C11" s="52" t="s">
        <v>109</v>
      </c>
      <c r="D11" s="61" t="s">
        <v>85</v>
      </c>
    </row>
    <row r="12" spans="1:4" s="4" customFormat="1" ht="15" x14ac:dyDescent="0.25">
      <c r="A12" s="50">
        <v>9</v>
      </c>
      <c r="B12" s="60" t="s">
        <v>106</v>
      </c>
      <c r="C12" s="52" t="s">
        <v>60</v>
      </c>
      <c r="D12" s="60" t="s">
        <v>85</v>
      </c>
    </row>
    <row r="13" spans="1:4" s="4" customFormat="1" ht="15" x14ac:dyDescent="0.25">
      <c r="A13" s="50">
        <v>10</v>
      </c>
      <c r="B13" s="61" t="s">
        <v>107</v>
      </c>
      <c r="C13" s="52" t="s">
        <v>108</v>
      </c>
      <c r="D13" s="61" t="s">
        <v>85</v>
      </c>
    </row>
    <row r="14" spans="1:4" s="36" customFormat="1" x14ac:dyDescent="0.2">
      <c r="B14" s="5"/>
      <c r="C14" s="5"/>
      <c r="D14" s="5"/>
    </row>
    <row r="15" spans="1:4" s="3" customFormat="1" x14ac:dyDescent="0.2"/>
    <row r="16" spans="1:4" s="3" customFormat="1" x14ac:dyDescent="0.2"/>
    <row r="17" s="3" customFormat="1" x14ac:dyDescent="0.2"/>
  </sheetData>
  <mergeCells count="1">
    <mergeCell ref="A1:D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&amp;L&amp;6&amp;F&amp;R&amp;6&amp;A</oddHeader>
    <oddFooter>&amp;R&amp;8&amp;N/&amp;P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D7"/>
  <sheetViews>
    <sheetView workbookViewId="0">
      <selection sqref="A1:D4"/>
    </sheetView>
  </sheetViews>
  <sheetFormatPr defaultRowHeight="12.75" x14ac:dyDescent="0.2"/>
  <cols>
    <col min="1" max="1" width="4" style="1" customWidth="1"/>
    <col min="2" max="2" width="42" style="1" customWidth="1"/>
    <col min="3" max="3" width="19.7109375" style="1" customWidth="1"/>
    <col min="4" max="4" width="59.85546875" style="1" customWidth="1"/>
    <col min="5" max="7" width="18.7109375" style="1" customWidth="1"/>
    <col min="8" max="16384" width="9.140625" style="1"/>
  </cols>
  <sheetData>
    <row r="1" spans="1:4" ht="85.5" customHeight="1" x14ac:dyDescent="0.2">
      <c r="A1" s="122" t="s">
        <v>170</v>
      </c>
      <c r="B1" s="123"/>
      <c r="C1" s="123"/>
      <c r="D1" s="123"/>
    </row>
    <row r="2" spans="1:4" ht="9" customHeight="1" x14ac:dyDescent="0.25">
      <c r="A2" s="103"/>
      <c r="B2" s="103"/>
      <c r="C2" s="103"/>
      <c r="D2" s="103"/>
    </row>
    <row r="3" spans="1:4" s="4" customFormat="1" ht="31.5" customHeight="1" x14ac:dyDescent="0.2">
      <c r="A3" s="50" t="s">
        <v>1</v>
      </c>
      <c r="B3" s="50" t="s">
        <v>13</v>
      </c>
      <c r="C3" s="50" t="s">
        <v>37</v>
      </c>
      <c r="D3" s="62" t="s">
        <v>38</v>
      </c>
    </row>
    <row r="4" spans="1:4" s="4" customFormat="1" ht="17.25" customHeight="1" x14ac:dyDescent="0.25">
      <c r="A4" s="50">
        <v>1</v>
      </c>
      <c r="B4" s="41" t="s">
        <v>72</v>
      </c>
      <c r="C4" s="52" t="s">
        <v>73</v>
      </c>
      <c r="D4" s="60" t="s">
        <v>98</v>
      </c>
    </row>
    <row r="5" spans="1:4" s="3" customFormat="1" x14ac:dyDescent="0.2"/>
    <row r="6" spans="1:4" s="3" customFormat="1" x14ac:dyDescent="0.2"/>
    <row r="7" spans="1:4" s="3" customFormat="1" x14ac:dyDescent="0.2"/>
  </sheetData>
  <mergeCells count="1">
    <mergeCell ref="A1:D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&amp;L&amp;6&amp;F&amp;R&amp;6&amp;A</oddHeader>
    <oddFooter>&amp;R&amp;8&amp;N/&amp;P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9"/>
  <sheetViews>
    <sheetView workbookViewId="0">
      <selection activeCell="D20" sqref="D20"/>
    </sheetView>
  </sheetViews>
  <sheetFormatPr defaultRowHeight="12.75" x14ac:dyDescent="0.2"/>
  <cols>
    <col min="1" max="1" width="4" style="1" customWidth="1"/>
    <col min="2" max="2" width="42" style="1" customWidth="1"/>
    <col min="3" max="3" width="19.7109375" style="1" customWidth="1"/>
    <col min="4" max="4" width="59.85546875" style="1" customWidth="1"/>
    <col min="5" max="7" width="18.7109375" style="1" customWidth="1"/>
    <col min="8" max="16384" width="9.140625" style="1"/>
  </cols>
  <sheetData>
    <row r="1" spans="1:4" ht="85.5" customHeight="1" x14ac:dyDescent="0.2">
      <c r="A1" s="122" t="s">
        <v>171</v>
      </c>
      <c r="B1" s="123"/>
      <c r="C1" s="123"/>
      <c r="D1" s="123"/>
    </row>
    <row r="2" spans="1:4" ht="9" customHeight="1" x14ac:dyDescent="0.25">
      <c r="A2" s="103"/>
      <c r="B2" s="103"/>
      <c r="C2" s="103"/>
      <c r="D2" s="103"/>
    </row>
    <row r="3" spans="1:4" s="4" customFormat="1" ht="31.5" customHeight="1" x14ac:dyDescent="0.2">
      <c r="A3" s="50" t="s">
        <v>1</v>
      </c>
      <c r="B3" s="50" t="s">
        <v>13</v>
      </c>
      <c r="C3" s="50" t="s">
        <v>37</v>
      </c>
      <c r="D3" s="62" t="s">
        <v>38</v>
      </c>
    </row>
    <row r="4" spans="1:4" s="4" customFormat="1" ht="17.25" customHeight="1" x14ac:dyDescent="0.25">
      <c r="A4" s="50"/>
      <c r="B4" s="41"/>
      <c r="C4" s="52"/>
      <c r="D4" s="60"/>
    </row>
    <row r="5" spans="1:4" s="4" customFormat="1" ht="15" x14ac:dyDescent="0.25">
      <c r="A5" s="50"/>
      <c r="B5" s="41"/>
      <c r="C5" s="52"/>
      <c r="D5" s="61"/>
    </row>
    <row r="6" spans="1:4" s="4" customFormat="1" ht="15" x14ac:dyDescent="0.25">
      <c r="A6" s="50"/>
      <c r="B6" s="41"/>
      <c r="C6" s="52"/>
      <c r="D6" s="60"/>
    </row>
    <row r="7" spans="1:4" s="3" customFormat="1" x14ac:dyDescent="0.2"/>
    <row r="8" spans="1:4" s="3" customFormat="1" x14ac:dyDescent="0.2"/>
    <row r="9" spans="1:4" s="3" customFormat="1" x14ac:dyDescent="0.2"/>
  </sheetData>
  <mergeCells count="1">
    <mergeCell ref="A1:D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&amp;L&amp;6&amp;F&amp;R&amp;6&amp;A</oddHeader>
    <oddFooter>&amp;R&amp;8&amp;N/&amp;P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"/>
  <sheetViews>
    <sheetView workbookViewId="0">
      <selection activeCell="E29" sqref="E29"/>
    </sheetView>
  </sheetViews>
  <sheetFormatPr defaultRowHeight="12.75" x14ac:dyDescent="0.2"/>
  <cols>
    <col min="1" max="1" width="4" style="1" customWidth="1"/>
    <col min="2" max="2" width="42" style="1" customWidth="1"/>
    <col min="3" max="3" width="19.7109375" style="1" customWidth="1"/>
    <col min="4" max="4" width="59.85546875" style="1" customWidth="1"/>
    <col min="5" max="7" width="18.7109375" style="1" customWidth="1"/>
    <col min="8" max="16384" width="9.140625" style="1"/>
  </cols>
  <sheetData>
    <row r="1" spans="1:4" ht="85.5" customHeight="1" x14ac:dyDescent="0.2">
      <c r="A1" s="122" t="s">
        <v>172</v>
      </c>
      <c r="B1" s="123"/>
      <c r="C1" s="123"/>
      <c r="D1" s="123"/>
    </row>
    <row r="2" spans="1:4" ht="9" customHeight="1" x14ac:dyDescent="0.25">
      <c r="A2" s="103"/>
      <c r="B2" s="103"/>
      <c r="C2" s="103"/>
      <c r="D2" s="103"/>
    </row>
    <row r="3" spans="1:4" s="4" customFormat="1" ht="31.5" customHeight="1" x14ac:dyDescent="0.2">
      <c r="A3" s="50" t="s">
        <v>1</v>
      </c>
      <c r="B3" s="50" t="s">
        <v>13</v>
      </c>
      <c r="C3" s="50" t="s">
        <v>37</v>
      </c>
      <c r="D3" s="62" t="s">
        <v>38</v>
      </c>
    </row>
    <row r="4" spans="1:4" s="4" customFormat="1" ht="17.25" customHeight="1" x14ac:dyDescent="0.25">
      <c r="A4" s="50"/>
      <c r="B4" s="41"/>
      <c r="C4" s="52"/>
      <c r="D4" s="60"/>
    </row>
    <row r="5" spans="1:4" s="3" customFormat="1" x14ac:dyDescent="0.2"/>
    <row r="6" spans="1:4" s="3" customFormat="1" x14ac:dyDescent="0.2"/>
    <row r="7" spans="1:4" s="3" customFormat="1" x14ac:dyDescent="0.2"/>
  </sheetData>
  <mergeCells count="1">
    <mergeCell ref="A1:D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&amp;L&amp;6&amp;F&amp;R&amp;6&amp;A</oddHeader>
    <oddFooter>&amp;R&amp;8&amp;N/&amp;P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17"/>
  <sheetViews>
    <sheetView workbookViewId="0">
      <selection activeCell="E12" sqref="E12"/>
    </sheetView>
  </sheetViews>
  <sheetFormatPr defaultRowHeight="12.75" x14ac:dyDescent="0.2"/>
  <cols>
    <col min="1" max="1" width="4" style="1" customWidth="1"/>
    <col min="2" max="2" width="42" style="1" customWidth="1"/>
    <col min="3" max="3" width="19.7109375" style="1" customWidth="1"/>
    <col min="4" max="4" width="59" style="1" customWidth="1"/>
    <col min="5" max="7" width="18.7109375" style="1" customWidth="1"/>
    <col min="8" max="16384" width="9.140625" style="1"/>
  </cols>
  <sheetData>
    <row r="1" spans="1:4" ht="100.5" customHeight="1" x14ac:dyDescent="0.2">
      <c r="A1" s="122" t="s">
        <v>162</v>
      </c>
      <c r="B1" s="123"/>
      <c r="C1" s="123"/>
      <c r="D1" s="123"/>
    </row>
    <row r="2" spans="1:4" ht="18.75" customHeight="1" x14ac:dyDescent="0.25">
      <c r="A2" s="58"/>
      <c r="B2" s="58"/>
      <c r="C2" s="58"/>
      <c r="D2" s="58"/>
    </row>
    <row r="3" spans="1:4" s="4" customFormat="1" ht="31.5" customHeight="1" x14ac:dyDescent="0.2">
      <c r="A3" s="50" t="s">
        <v>1</v>
      </c>
      <c r="B3" s="50" t="s">
        <v>13</v>
      </c>
      <c r="C3" s="50" t="s">
        <v>37</v>
      </c>
      <c r="D3" s="50" t="s">
        <v>38</v>
      </c>
    </row>
    <row r="4" spans="1:4" s="4" customFormat="1" ht="15" x14ac:dyDescent="0.25">
      <c r="A4" s="50">
        <v>1</v>
      </c>
      <c r="B4" s="60" t="s">
        <v>77</v>
      </c>
      <c r="C4" s="52" t="s">
        <v>87</v>
      </c>
      <c r="D4" s="60" t="s">
        <v>85</v>
      </c>
    </row>
    <row r="5" spans="1:4" s="4" customFormat="1" ht="15" x14ac:dyDescent="0.25">
      <c r="A5" s="50">
        <v>2</v>
      </c>
      <c r="B5" s="61" t="s">
        <v>78</v>
      </c>
      <c r="C5" s="52" t="s">
        <v>91</v>
      </c>
      <c r="D5" s="61" t="s">
        <v>86</v>
      </c>
    </row>
    <row r="6" spans="1:4" s="4" customFormat="1" ht="15" x14ac:dyDescent="0.25">
      <c r="A6" s="50">
        <v>3</v>
      </c>
      <c r="B6" s="60" t="s">
        <v>79</v>
      </c>
      <c r="C6" s="52" t="s">
        <v>75</v>
      </c>
      <c r="D6" s="60" t="s">
        <v>86</v>
      </c>
    </row>
    <row r="7" spans="1:4" s="4" customFormat="1" ht="15" x14ac:dyDescent="0.25">
      <c r="A7" s="50">
        <v>4</v>
      </c>
      <c r="B7" s="61" t="s">
        <v>80</v>
      </c>
      <c r="C7" s="52" t="s">
        <v>65</v>
      </c>
      <c r="D7" s="61" t="s">
        <v>85</v>
      </c>
    </row>
    <row r="8" spans="1:4" s="4" customFormat="1" ht="15" x14ac:dyDescent="0.25">
      <c r="A8" s="50">
        <v>5</v>
      </c>
      <c r="B8" s="60" t="s">
        <v>81</v>
      </c>
      <c r="C8" s="52" t="s">
        <v>87</v>
      </c>
      <c r="D8" s="60" t="s">
        <v>85</v>
      </c>
    </row>
    <row r="9" spans="1:4" s="4" customFormat="1" ht="15" x14ac:dyDescent="0.25">
      <c r="A9" s="50">
        <v>6</v>
      </c>
      <c r="B9" s="61" t="s">
        <v>82</v>
      </c>
      <c r="C9" s="52" t="s">
        <v>89</v>
      </c>
      <c r="D9" s="61" t="s">
        <v>86</v>
      </c>
    </row>
    <row r="10" spans="1:4" s="4" customFormat="1" ht="15" x14ac:dyDescent="0.25">
      <c r="A10" s="50">
        <v>7</v>
      </c>
      <c r="B10" s="60" t="s">
        <v>83</v>
      </c>
      <c r="C10" s="52" t="s">
        <v>90</v>
      </c>
      <c r="D10" s="60" t="s">
        <v>85</v>
      </c>
    </row>
    <row r="11" spans="1:4" s="4" customFormat="1" ht="15" x14ac:dyDescent="0.25">
      <c r="A11" s="50">
        <v>8</v>
      </c>
      <c r="B11" s="61" t="s">
        <v>84</v>
      </c>
      <c r="C11" s="52" t="s">
        <v>87</v>
      </c>
      <c r="D11" s="61" t="s">
        <v>85</v>
      </c>
    </row>
    <row r="12" spans="1:4" s="4" customFormat="1" ht="15" x14ac:dyDescent="0.25">
      <c r="A12" s="50">
        <v>9</v>
      </c>
      <c r="B12" s="60" t="s">
        <v>143</v>
      </c>
      <c r="C12" s="52" t="s">
        <v>88</v>
      </c>
      <c r="D12" s="60" t="s">
        <v>85</v>
      </c>
    </row>
    <row r="13" spans="1:4" s="4" customFormat="1" ht="15" x14ac:dyDescent="0.25">
      <c r="A13" s="50">
        <v>10</v>
      </c>
      <c r="B13" s="61" t="s">
        <v>142</v>
      </c>
      <c r="C13" s="52" t="s">
        <v>89</v>
      </c>
      <c r="D13" s="61" t="s">
        <v>85</v>
      </c>
    </row>
    <row r="14" spans="1:4" s="36" customFormat="1" x14ac:dyDescent="0.2">
      <c r="B14" s="5"/>
      <c r="C14" s="5"/>
      <c r="D14" s="5"/>
    </row>
    <row r="15" spans="1:4" s="3" customFormat="1" x14ac:dyDescent="0.2"/>
    <row r="16" spans="1:4" s="3" customFormat="1" x14ac:dyDescent="0.2"/>
    <row r="17" s="3" customFormat="1" x14ac:dyDescent="0.2"/>
  </sheetData>
  <autoFilter ref="A3:D13">
    <sortState ref="A4:D15">
      <sortCondition descending="1" ref="C3:C13"/>
    </sortState>
  </autoFilter>
  <mergeCells count="1">
    <mergeCell ref="A1:D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&amp;L&amp;6&amp;F&amp;R&amp;6&amp;A</oddHeader>
    <oddFooter>&amp;R&amp;8&amp;N/&amp;P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17"/>
  <sheetViews>
    <sheetView workbookViewId="0">
      <selection sqref="A1:D1"/>
    </sheetView>
  </sheetViews>
  <sheetFormatPr defaultRowHeight="12.75" x14ac:dyDescent="0.2"/>
  <cols>
    <col min="1" max="1" width="4" style="1" customWidth="1"/>
    <col min="2" max="2" width="42" style="1" customWidth="1"/>
    <col min="3" max="3" width="19.7109375" style="1" customWidth="1"/>
    <col min="4" max="4" width="59" style="1" customWidth="1"/>
    <col min="5" max="7" width="18.7109375" style="1" customWidth="1"/>
    <col min="8" max="16384" width="9.140625" style="1"/>
  </cols>
  <sheetData>
    <row r="1" spans="1:4" ht="88.5" customHeight="1" x14ac:dyDescent="0.2">
      <c r="A1" s="122" t="s">
        <v>173</v>
      </c>
      <c r="B1" s="123"/>
      <c r="C1" s="123"/>
      <c r="D1" s="123"/>
    </row>
    <row r="2" spans="1:4" ht="18.75" customHeight="1" x14ac:dyDescent="0.25">
      <c r="A2" s="103"/>
      <c r="B2" s="103"/>
      <c r="C2" s="103"/>
      <c r="D2" s="103"/>
    </row>
    <row r="3" spans="1:4" s="4" customFormat="1" ht="31.5" customHeight="1" x14ac:dyDescent="0.2">
      <c r="A3" s="50" t="s">
        <v>1</v>
      </c>
      <c r="B3" s="50" t="s">
        <v>13</v>
      </c>
      <c r="C3" s="50" t="s">
        <v>37</v>
      </c>
      <c r="D3" s="50" t="s">
        <v>38</v>
      </c>
    </row>
    <row r="4" spans="1:4" s="4" customFormat="1" ht="15" x14ac:dyDescent="0.25">
      <c r="A4" s="50">
        <v>1</v>
      </c>
      <c r="B4" s="60"/>
      <c r="C4" s="52"/>
      <c r="D4" s="60"/>
    </row>
    <row r="5" spans="1:4" s="4" customFormat="1" ht="15" x14ac:dyDescent="0.25">
      <c r="A5" s="50">
        <v>2</v>
      </c>
      <c r="B5" s="61"/>
      <c r="C5" s="52"/>
      <c r="D5" s="61"/>
    </row>
    <row r="6" spans="1:4" s="4" customFormat="1" ht="15" x14ac:dyDescent="0.25">
      <c r="A6" s="50">
        <v>3</v>
      </c>
      <c r="B6" s="60"/>
      <c r="C6" s="52"/>
      <c r="D6" s="60"/>
    </row>
    <row r="7" spans="1:4" s="4" customFormat="1" ht="15" x14ac:dyDescent="0.25">
      <c r="A7" s="50">
        <v>4</v>
      </c>
      <c r="B7" s="61"/>
      <c r="C7" s="52"/>
      <c r="D7" s="61"/>
    </row>
    <row r="8" spans="1:4" s="4" customFormat="1" ht="15" x14ac:dyDescent="0.25">
      <c r="A8" s="50">
        <v>5</v>
      </c>
      <c r="B8" s="60"/>
      <c r="C8" s="52"/>
      <c r="D8" s="60"/>
    </row>
    <row r="9" spans="1:4" s="4" customFormat="1" ht="15" x14ac:dyDescent="0.25">
      <c r="A9" s="50">
        <v>6</v>
      </c>
      <c r="B9" s="61"/>
      <c r="C9" s="52"/>
      <c r="D9" s="61"/>
    </row>
    <row r="10" spans="1:4" s="4" customFormat="1" ht="15" x14ac:dyDescent="0.25">
      <c r="A10" s="50">
        <v>7</v>
      </c>
      <c r="B10" s="60"/>
      <c r="C10" s="52"/>
      <c r="D10" s="60"/>
    </row>
    <row r="11" spans="1:4" s="4" customFormat="1" ht="15" x14ac:dyDescent="0.25">
      <c r="A11" s="50">
        <v>8</v>
      </c>
      <c r="B11" s="61"/>
      <c r="C11" s="52"/>
      <c r="D11" s="61"/>
    </row>
    <row r="12" spans="1:4" s="4" customFormat="1" ht="15" x14ac:dyDescent="0.25">
      <c r="A12" s="50">
        <v>9</v>
      </c>
      <c r="B12" s="60"/>
      <c r="C12" s="52"/>
      <c r="D12" s="60"/>
    </row>
    <row r="13" spans="1:4" s="4" customFormat="1" ht="15" x14ac:dyDescent="0.25">
      <c r="A13" s="50">
        <v>10</v>
      </c>
      <c r="B13" s="61"/>
      <c r="C13" s="52"/>
      <c r="D13" s="61"/>
    </row>
    <row r="14" spans="1:4" s="36" customFormat="1" x14ac:dyDescent="0.2">
      <c r="B14" s="5"/>
      <c r="C14" s="5"/>
      <c r="D14" s="5"/>
    </row>
    <row r="15" spans="1:4" s="3" customFormat="1" x14ac:dyDescent="0.2"/>
    <row r="16" spans="1:4" s="3" customFormat="1" x14ac:dyDescent="0.2"/>
    <row r="17" s="3" customFormat="1" x14ac:dyDescent="0.2"/>
  </sheetData>
  <autoFilter ref="A3:D13">
    <sortState ref="A4:D15">
      <sortCondition descending="1" ref="C3:C13"/>
    </sortState>
  </autoFilter>
  <mergeCells count="1">
    <mergeCell ref="A1:D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&amp;L&amp;6&amp;F&amp;R&amp;6&amp;A</oddHeader>
    <oddFooter>&amp;R&amp;8&amp;N/&amp;P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13"/>
  <sheetViews>
    <sheetView workbookViewId="0">
      <selection activeCell="D18" sqref="D18"/>
    </sheetView>
  </sheetViews>
  <sheetFormatPr defaultRowHeight="12.75" x14ac:dyDescent="0.2"/>
  <cols>
    <col min="1" max="1" width="4" style="1" customWidth="1"/>
    <col min="2" max="2" width="42" style="1" customWidth="1"/>
    <col min="3" max="3" width="19.7109375" style="1" customWidth="1"/>
    <col min="4" max="4" width="59.85546875" style="1" customWidth="1"/>
    <col min="5" max="7" width="18.7109375" style="1" customWidth="1"/>
    <col min="8" max="16384" width="9.140625" style="1"/>
  </cols>
  <sheetData>
    <row r="1" spans="1:4" ht="85.5" customHeight="1" x14ac:dyDescent="0.2">
      <c r="A1" s="122" t="s">
        <v>177</v>
      </c>
      <c r="B1" s="123"/>
      <c r="C1" s="123"/>
      <c r="D1" s="123"/>
    </row>
    <row r="2" spans="1:4" ht="9" customHeight="1" x14ac:dyDescent="0.25">
      <c r="A2" s="58"/>
      <c r="B2" s="58"/>
      <c r="C2" s="58"/>
      <c r="D2" s="58"/>
    </row>
    <row r="3" spans="1:4" s="4" customFormat="1" ht="31.5" customHeight="1" x14ac:dyDescent="0.2">
      <c r="A3" s="50" t="s">
        <v>1</v>
      </c>
      <c r="B3" s="62" t="s">
        <v>13</v>
      </c>
      <c r="C3" s="62" t="s">
        <v>37</v>
      </c>
      <c r="D3" s="62" t="s">
        <v>38</v>
      </c>
    </row>
    <row r="4" spans="1:4" s="4" customFormat="1" ht="16.5" customHeight="1" x14ac:dyDescent="0.25">
      <c r="A4" s="50">
        <v>1</v>
      </c>
      <c r="B4" s="60" t="s">
        <v>92</v>
      </c>
      <c r="C4" s="62" t="s">
        <v>88</v>
      </c>
      <c r="D4" s="60" t="s">
        <v>85</v>
      </c>
    </row>
    <row r="5" spans="1:4" s="4" customFormat="1" ht="15" x14ac:dyDescent="0.25">
      <c r="A5" s="50">
        <v>2</v>
      </c>
      <c r="B5" s="61" t="s">
        <v>93</v>
      </c>
      <c r="C5" s="62" t="s">
        <v>90</v>
      </c>
      <c r="D5" s="61" t="s">
        <v>85</v>
      </c>
    </row>
    <row r="6" spans="1:4" s="4" customFormat="1" ht="15" x14ac:dyDescent="0.25">
      <c r="A6" s="50">
        <v>3</v>
      </c>
      <c r="B6" s="63" t="s">
        <v>94</v>
      </c>
      <c r="C6" s="62" t="s">
        <v>60</v>
      </c>
      <c r="D6" s="60" t="s">
        <v>85</v>
      </c>
    </row>
    <row r="7" spans="1:4" s="4" customFormat="1" ht="15" x14ac:dyDescent="0.25">
      <c r="A7" s="50">
        <v>4</v>
      </c>
      <c r="B7" s="64" t="s">
        <v>95</v>
      </c>
      <c r="C7" s="62" t="s">
        <v>60</v>
      </c>
      <c r="D7" s="61" t="s">
        <v>85</v>
      </c>
    </row>
    <row r="8" spans="1:4" s="4" customFormat="1" ht="15" x14ac:dyDescent="0.25">
      <c r="A8" s="50">
        <v>5</v>
      </c>
      <c r="B8" s="60" t="s">
        <v>96</v>
      </c>
      <c r="C8" s="62" t="s">
        <v>60</v>
      </c>
      <c r="D8" s="60" t="s">
        <v>85</v>
      </c>
    </row>
    <row r="9" spans="1:4" s="4" customFormat="1" ht="15" x14ac:dyDescent="0.25">
      <c r="A9" s="50">
        <v>6</v>
      </c>
      <c r="B9" s="61" t="s">
        <v>97</v>
      </c>
      <c r="C9" s="62" t="s">
        <v>65</v>
      </c>
      <c r="D9" s="61" t="s">
        <v>85</v>
      </c>
    </row>
    <row r="10" spans="1:4" s="36" customFormat="1" x14ac:dyDescent="0.2">
      <c r="B10" s="5"/>
      <c r="C10" s="5"/>
      <c r="D10" s="5"/>
    </row>
    <row r="11" spans="1:4" s="3" customFormat="1" x14ac:dyDescent="0.2"/>
    <row r="12" spans="1:4" s="3" customFormat="1" x14ac:dyDescent="0.2"/>
    <row r="13" spans="1:4" s="3" customFormat="1" x14ac:dyDescent="0.2"/>
  </sheetData>
  <mergeCells count="1">
    <mergeCell ref="A1:D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&amp;L&amp;6&amp;F&amp;R&amp;6&amp;A</oddHeader>
    <oddFooter>&amp;R&amp;8&amp;N/&amp;P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6"/>
  <sheetViews>
    <sheetView workbookViewId="0">
      <selection activeCell="D11" sqref="D11"/>
    </sheetView>
  </sheetViews>
  <sheetFormatPr defaultRowHeight="12.75" x14ac:dyDescent="0.2"/>
  <cols>
    <col min="1" max="1" width="4" style="1" customWidth="1"/>
    <col min="2" max="2" width="42" style="1" customWidth="1"/>
    <col min="3" max="3" width="19.7109375" style="1" customWidth="1"/>
    <col min="4" max="4" width="59.85546875" style="1" customWidth="1"/>
    <col min="5" max="7" width="18.7109375" style="1" customWidth="1"/>
    <col min="8" max="16384" width="9.140625" style="1"/>
  </cols>
  <sheetData>
    <row r="1" spans="1:4" ht="85.5" customHeight="1" x14ac:dyDescent="0.2">
      <c r="A1" s="122" t="s">
        <v>174</v>
      </c>
      <c r="B1" s="123"/>
      <c r="C1" s="123"/>
      <c r="D1" s="123"/>
    </row>
    <row r="2" spans="1:4" ht="9" customHeight="1" x14ac:dyDescent="0.25">
      <c r="A2" s="103"/>
      <c r="B2" s="103"/>
      <c r="C2" s="103"/>
      <c r="D2" s="103"/>
    </row>
    <row r="3" spans="1:4" s="4" customFormat="1" ht="31.5" customHeight="1" x14ac:dyDescent="0.2">
      <c r="A3" s="50" t="s">
        <v>1</v>
      </c>
      <c r="B3" s="62" t="s">
        <v>13</v>
      </c>
      <c r="C3" s="62" t="s">
        <v>37</v>
      </c>
      <c r="D3" s="62" t="s">
        <v>38</v>
      </c>
    </row>
    <row r="4" spans="1:4" s="3" customFormat="1" x14ac:dyDescent="0.2"/>
    <row r="5" spans="1:4" s="3" customFormat="1" x14ac:dyDescent="0.2"/>
    <row r="6" spans="1:4" s="3" customFormat="1" x14ac:dyDescent="0.2"/>
  </sheetData>
  <mergeCells count="1">
    <mergeCell ref="A1:D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&amp;L&amp;6&amp;F&amp;R&amp;6&amp;A</oddHeader>
    <oddFooter>&amp;R&amp;8&amp;N/&amp;P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9"/>
  <sheetViews>
    <sheetView workbookViewId="0">
      <selection activeCell="D30" sqref="D30"/>
    </sheetView>
  </sheetViews>
  <sheetFormatPr defaultRowHeight="12.75" x14ac:dyDescent="0.2"/>
  <cols>
    <col min="1" max="1" width="4" style="1" customWidth="1"/>
    <col min="2" max="2" width="42" style="1" customWidth="1"/>
    <col min="3" max="3" width="19.7109375" style="1" customWidth="1"/>
    <col min="4" max="4" width="59.85546875" style="1" customWidth="1"/>
    <col min="5" max="7" width="18.7109375" style="1" customWidth="1"/>
    <col min="8" max="16384" width="9.140625" style="1"/>
  </cols>
  <sheetData>
    <row r="1" spans="1:4" ht="85.5" customHeight="1" x14ac:dyDescent="0.2">
      <c r="A1" s="122" t="s">
        <v>67</v>
      </c>
      <c r="B1" s="123"/>
      <c r="C1" s="123"/>
      <c r="D1" s="123"/>
    </row>
    <row r="2" spans="1:4" ht="9" customHeight="1" x14ac:dyDescent="0.25">
      <c r="A2" s="103"/>
      <c r="B2" s="103"/>
      <c r="C2" s="103"/>
      <c r="D2" s="103"/>
    </row>
    <row r="3" spans="1:4" s="4" customFormat="1" ht="31.5" customHeight="1" x14ac:dyDescent="0.2">
      <c r="A3" s="50" t="s">
        <v>1</v>
      </c>
      <c r="B3" s="50" t="s">
        <v>13</v>
      </c>
      <c r="C3" s="50" t="s">
        <v>37</v>
      </c>
      <c r="D3" s="62" t="s">
        <v>38</v>
      </c>
    </row>
    <row r="4" spans="1:4" s="4" customFormat="1" ht="17.25" customHeight="1" x14ac:dyDescent="0.25">
      <c r="A4" s="50"/>
      <c r="B4" s="41"/>
      <c r="C4" s="52"/>
      <c r="D4" s="60"/>
    </row>
    <row r="5" spans="1:4" s="4" customFormat="1" ht="15" x14ac:dyDescent="0.25">
      <c r="A5" s="50"/>
      <c r="B5" s="41"/>
      <c r="C5" s="52"/>
      <c r="D5" s="61"/>
    </row>
    <row r="6" spans="1:4" s="4" customFormat="1" ht="15" x14ac:dyDescent="0.25">
      <c r="A6" s="50"/>
      <c r="B6" s="41"/>
      <c r="C6" s="52"/>
      <c r="D6" s="60"/>
    </row>
    <row r="7" spans="1:4" s="3" customFormat="1" x14ac:dyDescent="0.2"/>
    <row r="8" spans="1:4" s="3" customFormat="1" x14ac:dyDescent="0.2"/>
    <row r="9" spans="1:4" s="3" customFormat="1" x14ac:dyDescent="0.2"/>
  </sheetData>
  <mergeCells count="1">
    <mergeCell ref="A1:D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&amp;L&amp;6&amp;F&amp;R&amp;6&amp;A</oddHeader>
    <oddFooter>&amp;R&amp;8&amp;N/&amp;P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9"/>
  <sheetViews>
    <sheetView workbookViewId="0">
      <selection activeCell="F34" sqref="F34"/>
    </sheetView>
  </sheetViews>
  <sheetFormatPr defaultRowHeight="12.75" x14ac:dyDescent="0.2"/>
  <cols>
    <col min="1" max="1" width="4" style="1" customWidth="1"/>
    <col min="2" max="2" width="42" style="1" customWidth="1"/>
    <col min="3" max="3" width="19.7109375" style="1" customWidth="1"/>
    <col min="4" max="4" width="59.85546875" style="1" customWidth="1"/>
    <col min="5" max="7" width="18.7109375" style="1" customWidth="1"/>
    <col min="8" max="16384" width="9.140625" style="1"/>
  </cols>
  <sheetData>
    <row r="1" spans="1:4" ht="85.5" customHeight="1" x14ac:dyDescent="0.2">
      <c r="A1" s="122" t="s">
        <v>175</v>
      </c>
      <c r="B1" s="123"/>
      <c r="C1" s="123"/>
      <c r="D1" s="123"/>
    </row>
    <row r="2" spans="1:4" ht="9" customHeight="1" x14ac:dyDescent="0.25">
      <c r="A2" s="103"/>
      <c r="B2" s="103"/>
      <c r="C2" s="103"/>
      <c r="D2" s="103"/>
    </row>
    <row r="3" spans="1:4" s="4" customFormat="1" ht="31.5" customHeight="1" x14ac:dyDescent="0.2">
      <c r="A3" s="50" t="s">
        <v>1</v>
      </c>
      <c r="B3" s="50" t="s">
        <v>13</v>
      </c>
      <c r="C3" s="50" t="s">
        <v>37</v>
      </c>
      <c r="D3" s="62" t="s">
        <v>38</v>
      </c>
    </row>
    <row r="4" spans="1:4" s="4" customFormat="1" ht="17.25" customHeight="1" x14ac:dyDescent="0.25">
      <c r="A4" s="50"/>
      <c r="B4" s="41"/>
      <c r="C4" s="52"/>
      <c r="D4" s="60"/>
    </row>
    <row r="5" spans="1:4" s="4" customFormat="1" ht="15" x14ac:dyDescent="0.25">
      <c r="A5" s="50"/>
      <c r="B5" s="41"/>
      <c r="C5" s="52"/>
      <c r="D5" s="61"/>
    </row>
    <row r="6" spans="1:4" s="4" customFormat="1" ht="15" x14ac:dyDescent="0.25">
      <c r="A6" s="50"/>
      <c r="B6" s="41"/>
      <c r="C6" s="52"/>
      <c r="D6" s="60"/>
    </row>
    <row r="7" spans="1:4" s="3" customFormat="1" x14ac:dyDescent="0.2"/>
    <row r="8" spans="1:4" s="3" customFormat="1" x14ac:dyDescent="0.2"/>
    <row r="9" spans="1:4" s="3" customFormat="1" x14ac:dyDescent="0.2"/>
  </sheetData>
  <mergeCells count="1">
    <mergeCell ref="A1:D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&amp;L&amp;6&amp;F&amp;R&amp;6&amp;A</oddHeader>
    <oddFooter>&amp;R&amp;8&amp;N/&amp;P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8"/>
  <sheetViews>
    <sheetView workbookViewId="0">
      <selection activeCell="H32" sqref="H32"/>
    </sheetView>
  </sheetViews>
  <sheetFormatPr defaultRowHeight="12.75" x14ac:dyDescent="0.2"/>
  <cols>
    <col min="1" max="1" width="4" style="1" customWidth="1"/>
    <col min="2" max="2" width="42" style="1" customWidth="1"/>
    <col min="3" max="3" width="19.7109375" style="1" customWidth="1"/>
    <col min="4" max="4" width="59" style="1" customWidth="1"/>
    <col min="5" max="7" width="18.7109375" style="1" customWidth="1"/>
    <col min="8" max="16384" width="9.140625" style="1"/>
  </cols>
  <sheetData>
    <row r="1" spans="1:4" ht="87" customHeight="1" x14ac:dyDescent="0.2">
      <c r="A1" s="122" t="s">
        <v>161</v>
      </c>
      <c r="B1" s="123"/>
      <c r="C1" s="123"/>
      <c r="D1" s="123"/>
    </row>
    <row r="2" spans="1:4" ht="9" customHeight="1" x14ac:dyDescent="0.25">
      <c r="A2" s="58"/>
      <c r="B2" s="58"/>
      <c r="C2" s="58"/>
      <c r="D2" s="58"/>
    </row>
    <row r="3" spans="1:4" s="4" customFormat="1" ht="31.5" customHeight="1" x14ac:dyDescent="0.2">
      <c r="A3" s="50" t="s">
        <v>1</v>
      </c>
      <c r="B3" s="50" t="s">
        <v>13</v>
      </c>
      <c r="C3" s="50" t="s">
        <v>37</v>
      </c>
      <c r="D3" s="50" t="s">
        <v>38</v>
      </c>
    </row>
    <row r="4" spans="1:4" s="4" customFormat="1" ht="15" x14ac:dyDescent="0.2">
      <c r="A4" s="50">
        <v>1</v>
      </c>
      <c r="B4" s="41" t="s">
        <v>70</v>
      </c>
      <c r="C4" s="2" t="s">
        <v>71</v>
      </c>
      <c r="D4" s="49" t="s">
        <v>98</v>
      </c>
    </row>
    <row r="5" spans="1:4" s="36" customFormat="1" x14ac:dyDescent="0.2">
      <c r="B5" s="5"/>
      <c r="C5" s="5"/>
      <c r="D5" s="5"/>
    </row>
    <row r="6" spans="1:4" s="3" customFormat="1" x14ac:dyDescent="0.2"/>
    <row r="7" spans="1:4" s="3" customFormat="1" x14ac:dyDescent="0.2"/>
    <row r="8" spans="1:4" s="3" customFormat="1" x14ac:dyDescent="0.2"/>
  </sheetData>
  <autoFilter ref="A3:D4">
    <sortState ref="A4:D15">
      <sortCondition descending="1" ref="C3:C13"/>
    </sortState>
  </autoFilter>
  <mergeCells count="1">
    <mergeCell ref="A1:D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&amp;L&amp;6&amp;F&amp;R&amp;6&amp;A</oddHeader>
    <oddFooter>&amp;R&amp;8&amp;N/&amp;P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"/>
  <sheetViews>
    <sheetView workbookViewId="0">
      <selection activeCell="D21" sqref="D21"/>
    </sheetView>
  </sheetViews>
  <sheetFormatPr defaultRowHeight="12.75" x14ac:dyDescent="0.2"/>
  <cols>
    <col min="1" max="1" width="4" style="1" customWidth="1"/>
    <col min="2" max="2" width="42" style="1" customWidth="1"/>
    <col min="3" max="3" width="19.7109375" style="1" customWidth="1"/>
    <col min="4" max="4" width="59.85546875" style="1" customWidth="1"/>
    <col min="5" max="7" width="18.7109375" style="1" customWidth="1"/>
    <col min="8" max="16384" width="9.140625" style="1"/>
  </cols>
  <sheetData>
    <row r="1" spans="1:4" ht="85.5" customHeight="1" x14ac:dyDescent="0.2">
      <c r="A1" s="122" t="s">
        <v>164</v>
      </c>
      <c r="B1" s="123"/>
      <c r="C1" s="123"/>
      <c r="D1" s="123"/>
    </row>
    <row r="2" spans="1:4" ht="9" customHeight="1" x14ac:dyDescent="0.25">
      <c r="A2" s="103"/>
      <c r="B2" s="103"/>
      <c r="C2" s="103"/>
      <c r="D2" s="103"/>
    </row>
    <row r="3" spans="1:4" s="4" customFormat="1" ht="31.5" customHeight="1" x14ac:dyDescent="0.2">
      <c r="A3" s="50" t="s">
        <v>1</v>
      </c>
      <c r="B3" s="50" t="s">
        <v>13</v>
      </c>
      <c r="C3" s="50" t="s">
        <v>37</v>
      </c>
      <c r="D3" s="50" t="s">
        <v>38</v>
      </c>
    </row>
    <row r="4" spans="1:4" s="36" customFormat="1" x14ac:dyDescent="0.2">
      <c r="B4" s="5"/>
      <c r="C4" s="5"/>
      <c r="D4" s="5"/>
    </row>
    <row r="5" spans="1:4" s="3" customFormat="1" x14ac:dyDescent="0.2"/>
    <row r="6" spans="1:4" s="3" customFormat="1" x14ac:dyDescent="0.2"/>
    <row r="7" spans="1:4" s="3" customFormat="1" x14ac:dyDescent="0.2"/>
  </sheetData>
  <mergeCells count="1">
    <mergeCell ref="A1:D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&amp;L&amp;6&amp;F&amp;R&amp;6&amp;A</oddHeader>
    <oddFooter>&amp;R&amp;8&amp;N/&amp;P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8"/>
  <sheetViews>
    <sheetView workbookViewId="0">
      <selection activeCell="H29" sqref="H29"/>
    </sheetView>
  </sheetViews>
  <sheetFormatPr defaultRowHeight="12.75" x14ac:dyDescent="0.2"/>
  <cols>
    <col min="1" max="1" width="4" style="1" customWidth="1"/>
    <col min="2" max="2" width="42" style="1" customWidth="1"/>
    <col min="3" max="3" width="19.7109375" style="1" customWidth="1"/>
    <col min="4" max="4" width="59" style="1" customWidth="1"/>
    <col min="5" max="7" width="18.7109375" style="1" customWidth="1"/>
    <col min="8" max="16384" width="9.140625" style="1"/>
  </cols>
  <sheetData>
    <row r="1" spans="1:4" ht="87" customHeight="1" x14ac:dyDescent="0.2">
      <c r="A1" s="122" t="s">
        <v>163</v>
      </c>
      <c r="B1" s="123"/>
      <c r="C1" s="123"/>
      <c r="D1" s="123"/>
    </row>
    <row r="2" spans="1:4" ht="9" customHeight="1" x14ac:dyDescent="0.25">
      <c r="A2" s="103"/>
      <c r="B2" s="103"/>
      <c r="C2" s="103"/>
      <c r="D2" s="103"/>
    </row>
    <row r="3" spans="1:4" s="4" customFormat="1" ht="31.5" customHeight="1" x14ac:dyDescent="0.2">
      <c r="A3" s="50" t="s">
        <v>1</v>
      </c>
      <c r="B3" s="50" t="s">
        <v>13</v>
      </c>
      <c r="C3" s="50" t="s">
        <v>37</v>
      </c>
      <c r="D3" s="50" t="s">
        <v>38</v>
      </c>
    </row>
    <row r="4" spans="1:4" s="4" customFormat="1" ht="15" x14ac:dyDescent="0.2">
      <c r="A4" s="50">
        <v>1</v>
      </c>
      <c r="B4" s="41"/>
      <c r="C4" s="2"/>
      <c r="D4" s="49"/>
    </row>
    <row r="5" spans="1:4" s="36" customFormat="1" x14ac:dyDescent="0.2">
      <c r="B5" s="5"/>
      <c r="C5" s="5"/>
      <c r="D5" s="5"/>
    </row>
    <row r="6" spans="1:4" s="3" customFormat="1" x14ac:dyDescent="0.2"/>
    <row r="7" spans="1:4" s="3" customFormat="1" x14ac:dyDescent="0.2"/>
    <row r="8" spans="1:4" s="3" customFormat="1" x14ac:dyDescent="0.2"/>
  </sheetData>
  <autoFilter ref="A3:D4">
    <sortState ref="A4:D15">
      <sortCondition descending="1" ref="C3:C13"/>
    </sortState>
  </autoFilter>
  <mergeCells count="1">
    <mergeCell ref="A1:D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&amp;L&amp;6&amp;F&amp;R&amp;6&amp;A</oddHeader>
    <oddFooter>&amp;R&amp;8&amp;N/&amp;P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79"/>
  <sheetViews>
    <sheetView topLeftCell="A34" zoomScale="60" zoomScaleNormal="60" zoomScaleSheetLayoutView="120" workbookViewId="0">
      <selection activeCell="L53" sqref="L53"/>
    </sheetView>
  </sheetViews>
  <sheetFormatPr defaultRowHeight="12.75" x14ac:dyDescent="0.2"/>
  <cols>
    <col min="1" max="1" width="4.5703125" style="21" customWidth="1"/>
    <col min="2" max="2" width="10.85546875" style="74" customWidth="1"/>
    <col min="3" max="3" width="18.140625" style="22" customWidth="1"/>
    <col min="4" max="4" width="15.28515625" style="23" customWidth="1"/>
    <col min="5" max="5" width="37.140625" style="24" customWidth="1"/>
    <col min="6" max="6" width="12.42578125" style="25" customWidth="1"/>
    <col min="7" max="7" width="55.5703125" style="24" customWidth="1"/>
    <col min="8" max="8" width="11.5703125" style="24" customWidth="1"/>
    <col min="9" max="11" width="9.140625" style="70"/>
    <col min="12" max="12" width="9.140625" style="45"/>
    <col min="13" max="14" width="9.140625" style="70"/>
    <col min="15" max="15" width="11.7109375" style="71" customWidth="1"/>
    <col min="16" max="16" width="11.140625" style="71" customWidth="1"/>
    <col min="17" max="17" width="14.7109375" style="57" customWidth="1"/>
    <col min="18" max="18" width="11" style="57" customWidth="1"/>
    <col min="19" max="19" width="11.85546875" style="57" customWidth="1"/>
    <col min="20" max="20" width="16.140625" style="72" customWidth="1"/>
    <col min="21" max="22" width="12.140625" style="70" customWidth="1"/>
    <col min="23" max="23" width="14.85546875" style="73" customWidth="1"/>
    <col min="24" max="25" width="11.28515625" style="13" customWidth="1"/>
    <col min="26" max="26" width="16.28515625" style="13" customWidth="1"/>
    <col min="27" max="16384" width="9.140625" style="13"/>
  </cols>
  <sheetData>
    <row r="1" spans="1:24" ht="15.75" x14ac:dyDescent="0.25">
      <c r="A1" s="124" t="s">
        <v>0</v>
      </c>
      <c r="B1" s="124"/>
      <c r="C1" s="124"/>
      <c r="D1" s="124"/>
      <c r="E1" s="124"/>
      <c r="F1" s="124"/>
      <c r="G1" s="124"/>
      <c r="H1" s="75"/>
    </row>
    <row r="2" spans="1:24" ht="23.25" customHeight="1" x14ac:dyDescent="0.25">
      <c r="A2" s="110"/>
      <c r="B2" s="118"/>
      <c r="C2" s="110"/>
      <c r="D2" s="14"/>
      <c r="E2" s="15"/>
      <c r="F2" s="15"/>
      <c r="G2" s="15"/>
      <c r="H2" s="24">
        <f t="shared" ref="H2:M2" si="0">SUBTOTAL(3,H6:H64)</f>
        <v>59</v>
      </c>
      <c r="I2" s="24">
        <f t="shared" si="0"/>
        <v>59</v>
      </c>
      <c r="J2" s="24">
        <f t="shared" si="0"/>
        <v>59</v>
      </c>
      <c r="K2" s="24">
        <f t="shared" si="0"/>
        <v>59</v>
      </c>
      <c r="L2" s="24">
        <f t="shared" si="0"/>
        <v>21</v>
      </c>
      <c r="M2" s="24">
        <f t="shared" si="0"/>
        <v>59</v>
      </c>
    </row>
    <row r="3" spans="1:24" ht="15.75" x14ac:dyDescent="0.25">
      <c r="A3" s="16" t="s">
        <v>30</v>
      </c>
      <c r="B3" s="119"/>
      <c r="C3" s="17"/>
      <c r="D3" s="14"/>
      <c r="E3" s="15"/>
      <c r="F3" s="15"/>
      <c r="G3" s="107">
        <v>43685</v>
      </c>
      <c r="H3" s="76"/>
    </row>
    <row r="4" spans="1:24" ht="27" customHeight="1" x14ac:dyDescent="0.25">
      <c r="G4" s="109">
        <v>43693</v>
      </c>
      <c r="I4" s="24"/>
      <c r="J4" s="24"/>
      <c r="K4" s="24"/>
      <c r="L4" s="24"/>
      <c r="M4" s="24"/>
    </row>
    <row r="5" spans="1:24" s="20" customFormat="1" ht="30" x14ac:dyDescent="0.2">
      <c r="A5" s="117" t="s">
        <v>179</v>
      </c>
      <c r="B5" s="52" t="s">
        <v>180</v>
      </c>
      <c r="C5" s="117" t="s">
        <v>181</v>
      </c>
      <c r="D5" s="117" t="s">
        <v>4</v>
      </c>
      <c r="E5" s="52" t="s">
        <v>5</v>
      </c>
      <c r="F5" s="40" t="s">
        <v>6</v>
      </c>
      <c r="G5" s="40" t="s">
        <v>7</v>
      </c>
      <c r="H5" s="78" t="s">
        <v>25</v>
      </c>
      <c r="I5" s="79" t="s">
        <v>26</v>
      </c>
      <c r="J5" s="79" t="s">
        <v>27</v>
      </c>
      <c r="K5" s="79" t="s">
        <v>52</v>
      </c>
      <c r="L5" s="79" t="s">
        <v>31</v>
      </c>
      <c r="M5" s="79" t="s">
        <v>55</v>
      </c>
      <c r="N5" s="79" t="s">
        <v>18</v>
      </c>
      <c r="O5" s="80" t="s">
        <v>19</v>
      </c>
      <c r="P5" s="80" t="s">
        <v>41</v>
      </c>
      <c r="Q5" s="81" t="s">
        <v>21</v>
      </c>
      <c r="R5" s="81" t="s">
        <v>20</v>
      </c>
      <c r="S5" s="81" t="s">
        <v>42</v>
      </c>
      <c r="T5" s="81" t="s">
        <v>22</v>
      </c>
      <c r="U5" s="81" t="s">
        <v>20</v>
      </c>
      <c r="V5" s="81" t="s">
        <v>43</v>
      </c>
      <c r="W5" s="81" t="s">
        <v>44</v>
      </c>
      <c r="X5" s="81" t="s">
        <v>20</v>
      </c>
    </row>
    <row r="6" spans="1:24" ht="47.25" customHeight="1" x14ac:dyDescent="0.2">
      <c r="A6" s="111">
        <v>1</v>
      </c>
      <c r="B6" s="112" t="s">
        <v>11</v>
      </c>
      <c r="C6" s="113" t="s">
        <v>110</v>
      </c>
      <c r="D6" s="114" t="s">
        <v>10</v>
      </c>
      <c r="E6" s="115" t="s">
        <v>8</v>
      </c>
      <c r="F6" s="116">
        <v>43683</v>
      </c>
      <c r="G6" s="115" t="s">
        <v>150</v>
      </c>
      <c r="H6" s="19" t="s">
        <v>141</v>
      </c>
      <c r="I6" s="89" t="s">
        <v>139</v>
      </c>
      <c r="J6" s="89" t="s">
        <v>57</v>
      </c>
      <c r="K6" s="89" t="s">
        <v>50</v>
      </c>
      <c r="L6" s="45" t="s">
        <v>14</v>
      </c>
      <c r="M6" s="82" t="str">
        <f t="shared" ref="M6:M18" si="1">B6</f>
        <v>2 курс</v>
      </c>
      <c r="N6" s="45"/>
      <c r="O6" s="94">
        <v>41153</v>
      </c>
      <c r="P6" s="94">
        <v>41687</v>
      </c>
      <c r="Q6" s="93" t="str">
        <f t="shared" ref="Q6:Q48" si="2">DATEDIF(O6,P6,"y")&amp;" г, "
&amp;DATEDIF(O6,P6,"ym")&amp;" м, "
&amp;P6-DATE(YEAR(P6),MONTH(P6),1)&amp;" д"</f>
        <v>1 г, 5 м, 16 д</v>
      </c>
      <c r="R6" s="94">
        <v>41881</v>
      </c>
      <c r="S6" s="94">
        <v>42303</v>
      </c>
      <c r="T6" s="95" t="str">
        <f t="shared" ref="T6:T13" si="3">DATEDIF(R6,S6,"y")&amp;" года, "
&amp;DATEDIF(R6,S6,"ym")&amp;" месяца, "
&amp;S6-DATE(YEAR(S6),MONTH(S6),1)&amp;" дней"</f>
        <v>1 года, 1 месяца, 25 дней</v>
      </c>
      <c r="U6" s="45"/>
      <c r="V6" s="45"/>
      <c r="W6" s="86"/>
    </row>
    <row r="7" spans="1:24" ht="45" x14ac:dyDescent="0.2">
      <c r="A7" s="44">
        <v>2</v>
      </c>
      <c r="B7" s="104" t="s">
        <v>11</v>
      </c>
      <c r="C7" s="96" t="s">
        <v>110</v>
      </c>
      <c r="D7" s="40" t="s">
        <v>10</v>
      </c>
      <c r="E7" s="43" t="s">
        <v>15</v>
      </c>
      <c r="F7" s="42">
        <v>43683</v>
      </c>
      <c r="G7" s="43" t="s">
        <v>150</v>
      </c>
      <c r="H7" s="19" t="s">
        <v>141</v>
      </c>
      <c r="I7" s="89" t="s">
        <v>139</v>
      </c>
      <c r="J7" s="89" t="s">
        <v>17</v>
      </c>
      <c r="K7" s="89" t="s">
        <v>50</v>
      </c>
      <c r="L7" s="45" t="s">
        <v>14</v>
      </c>
      <c r="M7" s="82" t="str">
        <f t="shared" si="1"/>
        <v>2 курс</v>
      </c>
      <c r="N7" s="45"/>
      <c r="O7" s="94">
        <v>41153</v>
      </c>
      <c r="P7" s="94">
        <v>41687</v>
      </c>
      <c r="Q7" s="93" t="str">
        <f t="shared" si="2"/>
        <v>1 г, 5 м, 16 д</v>
      </c>
      <c r="R7" s="94">
        <v>41881</v>
      </c>
      <c r="S7" s="94">
        <v>42303</v>
      </c>
      <c r="T7" s="95" t="str">
        <f t="shared" si="3"/>
        <v>1 года, 1 месяца, 25 дней</v>
      </c>
      <c r="U7" s="45"/>
      <c r="V7" s="45"/>
      <c r="W7" s="86"/>
    </row>
    <row r="8" spans="1:24" ht="30" x14ac:dyDescent="0.2">
      <c r="A8" s="44">
        <v>3</v>
      </c>
      <c r="B8" s="104" t="s">
        <v>9</v>
      </c>
      <c r="C8" s="90" t="s">
        <v>182</v>
      </c>
      <c r="D8" s="40" t="s">
        <v>10</v>
      </c>
      <c r="E8" s="43" t="s">
        <v>15</v>
      </c>
      <c r="F8" s="42">
        <v>43657</v>
      </c>
      <c r="G8" s="43" t="s">
        <v>56</v>
      </c>
      <c r="H8" s="19" t="s">
        <v>85</v>
      </c>
      <c r="I8" s="74" t="s">
        <v>139</v>
      </c>
      <c r="J8" s="74" t="s">
        <v>17</v>
      </c>
      <c r="K8" s="74" t="s">
        <v>50</v>
      </c>
      <c r="M8" s="82" t="str">
        <f t="shared" si="1"/>
        <v>3 курс</v>
      </c>
      <c r="N8" s="45"/>
      <c r="O8" s="83">
        <v>42979</v>
      </c>
      <c r="P8" s="94">
        <v>41687</v>
      </c>
      <c r="Q8" s="93" t="e">
        <f t="shared" si="2"/>
        <v>#NUM!</v>
      </c>
      <c r="R8" s="94">
        <v>41881</v>
      </c>
      <c r="S8" s="94">
        <v>42303</v>
      </c>
      <c r="T8" s="95" t="str">
        <f t="shared" si="3"/>
        <v>1 года, 1 месяца, 25 дней</v>
      </c>
      <c r="U8" s="45"/>
      <c r="V8" s="45"/>
      <c r="W8" s="86"/>
    </row>
    <row r="9" spans="1:24" ht="45" x14ac:dyDescent="0.2">
      <c r="A9" s="44">
        <v>4</v>
      </c>
      <c r="B9" s="104" t="s">
        <v>11</v>
      </c>
      <c r="C9" s="90" t="s">
        <v>99</v>
      </c>
      <c r="D9" s="40" t="s">
        <v>10</v>
      </c>
      <c r="E9" s="43" t="s">
        <v>15</v>
      </c>
      <c r="F9" s="42">
        <v>43644</v>
      </c>
      <c r="G9" s="43" t="s">
        <v>56</v>
      </c>
      <c r="H9" s="19" t="s">
        <v>85</v>
      </c>
      <c r="I9" s="74" t="s">
        <v>139</v>
      </c>
      <c r="J9" s="74" t="s">
        <v>17</v>
      </c>
      <c r="K9" s="74" t="s">
        <v>50</v>
      </c>
      <c r="M9" s="82" t="str">
        <f t="shared" si="1"/>
        <v>2 курс</v>
      </c>
      <c r="N9" s="45"/>
      <c r="O9" s="83">
        <v>43344</v>
      </c>
      <c r="P9" s="87"/>
      <c r="Q9" s="93" t="e">
        <f t="shared" si="2"/>
        <v>#NUM!</v>
      </c>
      <c r="R9" s="87"/>
      <c r="S9" s="87"/>
      <c r="T9" s="95" t="str">
        <f t="shared" si="3"/>
        <v>0 года, 0 месяца, -1 дней</v>
      </c>
      <c r="U9" s="45"/>
      <c r="V9" s="45"/>
      <c r="W9" s="86"/>
    </row>
    <row r="10" spans="1:24" ht="30" x14ac:dyDescent="0.2">
      <c r="A10" s="44">
        <v>5</v>
      </c>
      <c r="B10" s="104" t="s">
        <v>11</v>
      </c>
      <c r="C10" s="96" t="s">
        <v>153</v>
      </c>
      <c r="D10" s="40" t="s">
        <v>10</v>
      </c>
      <c r="E10" s="43" t="s">
        <v>15</v>
      </c>
      <c r="F10" s="42">
        <v>43661</v>
      </c>
      <c r="G10" s="43" t="s">
        <v>56</v>
      </c>
      <c r="H10" s="19" t="s">
        <v>85</v>
      </c>
      <c r="I10" s="74" t="s">
        <v>139</v>
      </c>
      <c r="J10" s="74" t="s">
        <v>17</v>
      </c>
      <c r="K10" s="45" t="s">
        <v>49</v>
      </c>
      <c r="M10" s="82" t="str">
        <f t="shared" si="1"/>
        <v>2 курс</v>
      </c>
      <c r="N10" s="45"/>
      <c r="O10" s="83">
        <v>43344</v>
      </c>
      <c r="P10" s="87"/>
      <c r="Q10" s="93" t="e">
        <f t="shared" si="2"/>
        <v>#NUM!</v>
      </c>
      <c r="R10" s="94"/>
      <c r="S10" s="94"/>
      <c r="T10" s="95" t="str">
        <f t="shared" si="3"/>
        <v>0 года, 0 месяца, -1 дней</v>
      </c>
      <c r="U10" s="45"/>
      <c r="V10" s="45"/>
      <c r="W10" s="86"/>
    </row>
    <row r="11" spans="1:24" ht="30" x14ac:dyDescent="0.2">
      <c r="A11" s="44">
        <v>6</v>
      </c>
      <c r="B11" s="104" t="s">
        <v>11</v>
      </c>
      <c r="C11" s="66" t="s">
        <v>111</v>
      </c>
      <c r="D11" s="40" t="s">
        <v>10</v>
      </c>
      <c r="E11" s="43" t="s">
        <v>15</v>
      </c>
      <c r="F11" s="42">
        <v>43684</v>
      </c>
      <c r="G11" s="43" t="s">
        <v>156</v>
      </c>
      <c r="H11" s="19" t="s">
        <v>141</v>
      </c>
      <c r="I11" s="89" t="s">
        <v>139</v>
      </c>
      <c r="J11" s="89" t="s">
        <v>17</v>
      </c>
      <c r="K11" s="89" t="s">
        <v>50</v>
      </c>
      <c r="L11" s="45" t="s">
        <v>14</v>
      </c>
      <c r="M11" s="82" t="str">
        <f t="shared" si="1"/>
        <v>2 курс</v>
      </c>
      <c r="N11" s="45"/>
      <c r="O11" s="94">
        <v>41518</v>
      </c>
      <c r="P11" s="94">
        <v>42872</v>
      </c>
      <c r="Q11" s="93" t="str">
        <f t="shared" si="2"/>
        <v>3 г, 8 м, 16 д</v>
      </c>
      <c r="R11" s="94">
        <v>41881</v>
      </c>
      <c r="S11" s="94">
        <v>42303</v>
      </c>
      <c r="T11" s="95" t="str">
        <f t="shared" si="3"/>
        <v>1 года, 1 месяца, 25 дней</v>
      </c>
      <c r="U11" s="45"/>
      <c r="V11" s="45"/>
      <c r="W11" s="86"/>
    </row>
    <row r="12" spans="1:24" ht="45" x14ac:dyDescent="0.2">
      <c r="A12" s="44">
        <v>7</v>
      </c>
      <c r="B12" s="104" t="s">
        <v>11</v>
      </c>
      <c r="C12" s="91" t="s">
        <v>100</v>
      </c>
      <c r="D12" s="40" t="s">
        <v>10</v>
      </c>
      <c r="E12" s="43" t="s">
        <v>15</v>
      </c>
      <c r="F12" s="42">
        <v>43655</v>
      </c>
      <c r="G12" s="43" t="s">
        <v>56</v>
      </c>
      <c r="H12" s="19" t="s">
        <v>85</v>
      </c>
      <c r="I12" s="74" t="s">
        <v>139</v>
      </c>
      <c r="J12" s="74" t="s">
        <v>17</v>
      </c>
      <c r="K12" s="74" t="s">
        <v>50</v>
      </c>
      <c r="M12" s="82" t="str">
        <f t="shared" si="1"/>
        <v>2 курс</v>
      </c>
      <c r="N12" s="45"/>
      <c r="O12" s="83">
        <v>43344</v>
      </c>
      <c r="P12" s="87"/>
      <c r="Q12" s="93" t="e">
        <f t="shared" si="2"/>
        <v>#NUM!</v>
      </c>
      <c r="R12" s="87"/>
      <c r="S12" s="87"/>
      <c r="T12" s="95" t="str">
        <f t="shared" si="3"/>
        <v>0 года, 0 месяца, -1 дней</v>
      </c>
      <c r="U12" s="45"/>
      <c r="V12" s="45"/>
      <c r="W12" s="86"/>
    </row>
    <row r="13" spans="1:24" ht="30" x14ac:dyDescent="0.2">
      <c r="A13" s="44">
        <v>8</v>
      </c>
      <c r="B13" s="104" t="s">
        <v>11</v>
      </c>
      <c r="C13" s="96" t="s">
        <v>112</v>
      </c>
      <c r="D13" s="40" t="s">
        <v>10</v>
      </c>
      <c r="E13" s="43" t="s">
        <v>15</v>
      </c>
      <c r="F13" s="42">
        <v>43684</v>
      </c>
      <c r="G13" s="43" t="s">
        <v>157</v>
      </c>
      <c r="H13" s="19" t="s">
        <v>141</v>
      </c>
      <c r="I13" s="89" t="s">
        <v>139</v>
      </c>
      <c r="J13" s="89" t="s">
        <v>17</v>
      </c>
      <c r="K13" s="89" t="s">
        <v>50</v>
      </c>
      <c r="L13" s="45" t="s">
        <v>138</v>
      </c>
      <c r="M13" s="82" t="str">
        <f t="shared" si="1"/>
        <v>2 курс</v>
      </c>
      <c r="N13" s="45"/>
      <c r="O13" s="94">
        <v>41153</v>
      </c>
      <c r="P13" s="94">
        <v>41687</v>
      </c>
      <c r="Q13" s="93" t="str">
        <f t="shared" si="2"/>
        <v>1 г, 5 м, 16 д</v>
      </c>
      <c r="R13" s="94">
        <v>41881</v>
      </c>
      <c r="S13" s="94">
        <v>42303</v>
      </c>
      <c r="T13" s="95" t="str">
        <f t="shared" si="3"/>
        <v>1 года, 1 месяца, 25 дней</v>
      </c>
      <c r="U13" s="45"/>
      <c r="V13" s="45"/>
      <c r="W13" s="86"/>
    </row>
    <row r="14" spans="1:24" ht="60" x14ac:dyDescent="0.2">
      <c r="A14" s="44">
        <v>9</v>
      </c>
      <c r="B14" s="104" t="s">
        <v>54</v>
      </c>
      <c r="C14" s="41" t="s">
        <v>70</v>
      </c>
      <c r="D14" s="40" t="s">
        <v>10</v>
      </c>
      <c r="E14" s="43" t="s">
        <v>8</v>
      </c>
      <c r="F14" s="42">
        <v>43654</v>
      </c>
      <c r="G14" s="43" t="s">
        <v>137</v>
      </c>
      <c r="H14" s="19" t="s">
        <v>28</v>
      </c>
      <c r="I14" s="45" t="s">
        <v>139</v>
      </c>
      <c r="J14" s="45" t="s">
        <v>57</v>
      </c>
      <c r="K14" s="45" t="s">
        <v>50</v>
      </c>
      <c r="L14" s="45" t="s">
        <v>14</v>
      </c>
      <c r="M14" s="82" t="str">
        <f t="shared" si="1"/>
        <v xml:space="preserve">4 курс </v>
      </c>
      <c r="N14" s="45"/>
      <c r="O14" s="83">
        <v>41518</v>
      </c>
      <c r="P14" s="83">
        <v>42724</v>
      </c>
      <c r="Q14" s="92" t="str">
        <f t="shared" si="2"/>
        <v>3 г, 3 м, 19 д</v>
      </c>
      <c r="R14" s="83">
        <v>42979</v>
      </c>
      <c r="S14" s="83">
        <v>43028</v>
      </c>
      <c r="T14" s="84" t="str">
        <f>DATEDIF(R14,S14,"y")&amp;" г, "
&amp;DATEDIF(R14,S14,"ym")&amp;" м, "
&amp;S14-DATE(YEAR(S14),MONTH(S14),1)&amp;" д"</f>
        <v>0 г, 1 м, 19 д</v>
      </c>
      <c r="U14" s="85">
        <v>43396</v>
      </c>
      <c r="V14" s="85">
        <v>43512</v>
      </c>
      <c r="W14" s="86" t="str">
        <f>DATEDIF(U14,V14,"y")&amp;" г, "
&amp;DATEDIF(U14,V14,"ym")&amp;" м, "
&amp;V14-DATE(YEAR(V14),MONTH(V14),1)&amp;" д"</f>
        <v>0 г, 3 м, 15 д</v>
      </c>
    </row>
    <row r="15" spans="1:24" s="48" customFormat="1" ht="30" x14ac:dyDescent="0.2">
      <c r="A15" s="44">
        <v>10</v>
      </c>
      <c r="B15" s="104" t="s">
        <v>11</v>
      </c>
      <c r="C15" s="96" t="s">
        <v>113</v>
      </c>
      <c r="D15" s="40" t="s">
        <v>10</v>
      </c>
      <c r="E15" s="43" t="s">
        <v>15</v>
      </c>
      <c r="F15" s="42">
        <v>43649</v>
      </c>
      <c r="G15" s="43" t="s">
        <v>56</v>
      </c>
      <c r="H15" s="19" t="s">
        <v>85</v>
      </c>
      <c r="I15" s="74" t="s">
        <v>139</v>
      </c>
      <c r="J15" s="74" t="s">
        <v>17</v>
      </c>
      <c r="K15" s="74" t="s">
        <v>50</v>
      </c>
      <c r="L15" s="45"/>
      <c r="M15" s="82" t="str">
        <f t="shared" si="1"/>
        <v>2 курс</v>
      </c>
      <c r="N15" s="45"/>
      <c r="O15" s="83">
        <v>43344</v>
      </c>
      <c r="P15" s="94">
        <v>41687</v>
      </c>
      <c r="Q15" s="93" t="e">
        <f t="shared" si="2"/>
        <v>#NUM!</v>
      </c>
      <c r="R15" s="94">
        <v>41881</v>
      </c>
      <c r="S15" s="94">
        <v>42303</v>
      </c>
      <c r="T15" s="95" t="str">
        <f t="shared" ref="T15:T31" si="4">DATEDIF(R15,S15,"y")&amp;" года, "
&amp;DATEDIF(R15,S15,"ym")&amp;" месяца, "
&amp;S15-DATE(YEAR(S15),MONTH(S15),1)&amp;" дней"</f>
        <v>1 года, 1 месяца, 25 дней</v>
      </c>
      <c r="U15" s="45"/>
      <c r="V15" s="45"/>
      <c r="W15" s="86"/>
      <c r="X15" s="13"/>
    </row>
    <row r="16" spans="1:24" s="48" customFormat="1" ht="30" x14ac:dyDescent="0.2">
      <c r="A16" s="44">
        <v>11</v>
      </c>
      <c r="B16" s="104" t="s">
        <v>9</v>
      </c>
      <c r="C16" s="91" t="s">
        <v>78</v>
      </c>
      <c r="D16" s="40" t="s">
        <v>10</v>
      </c>
      <c r="E16" s="43" t="s">
        <v>8</v>
      </c>
      <c r="F16" s="42">
        <v>43655</v>
      </c>
      <c r="G16" s="43" t="s">
        <v>144</v>
      </c>
      <c r="H16" s="19" t="s">
        <v>141</v>
      </c>
      <c r="I16" s="74" t="s">
        <v>139</v>
      </c>
      <c r="J16" s="74" t="s">
        <v>57</v>
      </c>
      <c r="K16" s="74" t="s">
        <v>50</v>
      </c>
      <c r="L16" s="45" t="s">
        <v>14</v>
      </c>
      <c r="M16" s="82" t="str">
        <f t="shared" si="1"/>
        <v>3 курс</v>
      </c>
      <c r="N16" s="45"/>
      <c r="O16" s="87"/>
      <c r="P16" s="94">
        <v>41452</v>
      </c>
      <c r="Q16" s="93" t="str">
        <f t="shared" si="2"/>
        <v>113 г, 5 м, 26 д</v>
      </c>
      <c r="R16" s="94">
        <v>41664</v>
      </c>
      <c r="S16" s="94">
        <v>41837</v>
      </c>
      <c r="T16" s="95" t="str">
        <f t="shared" si="4"/>
        <v>0 года, 5 месяца, 16 дней</v>
      </c>
      <c r="U16" s="45"/>
      <c r="V16" s="45"/>
      <c r="W16" s="86"/>
      <c r="X16" s="13"/>
    </row>
    <row r="17" spans="1:24" ht="45" x14ac:dyDescent="0.2">
      <c r="A17" s="44">
        <v>12</v>
      </c>
      <c r="B17" s="104" t="s">
        <v>11</v>
      </c>
      <c r="C17" s="66" t="s">
        <v>114</v>
      </c>
      <c r="D17" s="40" t="s">
        <v>10</v>
      </c>
      <c r="E17" s="43" t="s">
        <v>15</v>
      </c>
      <c r="F17" s="42">
        <v>43678</v>
      </c>
      <c r="G17" s="43" t="s">
        <v>56</v>
      </c>
      <c r="H17" s="19" t="s">
        <v>85</v>
      </c>
      <c r="I17" s="74" t="s">
        <v>139</v>
      </c>
      <c r="J17" s="74" t="s">
        <v>17</v>
      </c>
      <c r="K17" s="74" t="s">
        <v>50</v>
      </c>
      <c r="M17" s="82" t="str">
        <f t="shared" si="1"/>
        <v>2 курс</v>
      </c>
      <c r="N17" s="45"/>
      <c r="O17" s="83">
        <v>43344</v>
      </c>
      <c r="P17" s="94">
        <v>41687</v>
      </c>
      <c r="Q17" s="93" t="e">
        <f t="shared" si="2"/>
        <v>#NUM!</v>
      </c>
      <c r="R17" s="94">
        <v>41881</v>
      </c>
      <c r="S17" s="94">
        <v>42303</v>
      </c>
      <c r="T17" s="95" t="str">
        <f t="shared" si="4"/>
        <v>1 года, 1 месяца, 25 дней</v>
      </c>
      <c r="U17" s="45"/>
      <c r="V17" s="45"/>
      <c r="W17" s="86"/>
    </row>
    <row r="18" spans="1:24" ht="45" x14ac:dyDescent="0.2">
      <c r="A18" s="44">
        <v>13</v>
      </c>
      <c r="B18" s="104" t="s">
        <v>9</v>
      </c>
      <c r="C18" s="90" t="s">
        <v>79</v>
      </c>
      <c r="D18" s="40" t="s">
        <v>10</v>
      </c>
      <c r="E18" s="43" t="s">
        <v>8</v>
      </c>
      <c r="F18" s="42">
        <v>43676</v>
      </c>
      <c r="G18" s="43" t="s">
        <v>145</v>
      </c>
      <c r="H18" s="19" t="s">
        <v>141</v>
      </c>
      <c r="I18" s="74" t="s">
        <v>139</v>
      </c>
      <c r="J18" s="74" t="s">
        <v>57</v>
      </c>
      <c r="K18" s="74" t="s">
        <v>50</v>
      </c>
      <c r="L18" s="45" t="s">
        <v>138</v>
      </c>
      <c r="M18" s="82" t="str">
        <f t="shared" si="1"/>
        <v>3 курс</v>
      </c>
      <c r="N18" s="45"/>
      <c r="O18" s="87"/>
      <c r="P18" s="94">
        <v>41687</v>
      </c>
      <c r="Q18" s="93" t="str">
        <f t="shared" si="2"/>
        <v>114 г, 1 м, 16 д</v>
      </c>
      <c r="R18" s="94">
        <v>41881</v>
      </c>
      <c r="S18" s="94">
        <v>42303</v>
      </c>
      <c r="T18" s="95" t="str">
        <f t="shared" si="4"/>
        <v>1 года, 1 месяца, 25 дней</v>
      </c>
      <c r="U18" s="45"/>
      <c r="V18" s="45"/>
      <c r="W18" s="86"/>
    </row>
    <row r="19" spans="1:24" s="48" customFormat="1" ht="30" x14ac:dyDescent="0.2">
      <c r="A19" s="44">
        <v>14</v>
      </c>
      <c r="B19" s="104" t="s">
        <v>9</v>
      </c>
      <c r="C19" s="96" t="s">
        <v>92</v>
      </c>
      <c r="D19" s="40" t="s">
        <v>10</v>
      </c>
      <c r="E19" s="43" t="s">
        <v>15</v>
      </c>
      <c r="F19" s="42">
        <v>43657</v>
      </c>
      <c r="G19" s="43" t="s">
        <v>56</v>
      </c>
      <c r="H19" s="19" t="s">
        <v>85</v>
      </c>
      <c r="I19" s="74" t="s">
        <v>139</v>
      </c>
      <c r="J19" s="74" t="s">
        <v>17</v>
      </c>
      <c r="K19" s="74" t="s">
        <v>50</v>
      </c>
      <c r="L19" s="45"/>
      <c r="M19" s="97" t="s">
        <v>9</v>
      </c>
      <c r="N19" s="45"/>
      <c r="O19" s="83">
        <v>42979</v>
      </c>
      <c r="P19" s="87"/>
      <c r="Q19" s="93" t="e">
        <f t="shared" si="2"/>
        <v>#NUM!</v>
      </c>
      <c r="R19" s="94">
        <v>41881</v>
      </c>
      <c r="S19" s="94">
        <v>42303</v>
      </c>
      <c r="T19" s="95" t="str">
        <f t="shared" si="4"/>
        <v>1 года, 1 месяца, 25 дней</v>
      </c>
      <c r="U19" s="45"/>
      <c r="V19" s="45"/>
      <c r="W19" s="86"/>
      <c r="X19" s="13"/>
    </row>
    <row r="20" spans="1:24" ht="30" x14ac:dyDescent="0.2">
      <c r="A20" s="44">
        <v>15</v>
      </c>
      <c r="B20" s="104" t="s">
        <v>9</v>
      </c>
      <c r="C20" s="66" t="s">
        <v>93</v>
      </c>
      <c r="D20" s="40" t="s">
        <v>10</v>
      </c>
      <c r="E20" s="43" t="s">
        <v>15</v>
      </c>
      <c r="F20" s="42">
        <v>43656</v>
      </c>
      <c r="G20" s="43" t="s">
        <v>56</v>
      </c>
      <c r="H20" s="19" t="s">
        <v>85</v>
      </c>
      <c r="I20" s="74" t="s">
        <v>139</v>
      </c>
      <c r="J20" s="74" t="s">
        <v>17</v>
      </c>
      <c r="K20" s="74" t="s">
        <v>50</v>
      </c>
      <c r="M20" s="97" t="s">
        <v>9</v>
      </c>
      <c r="N20" s="45"/>
      <c r="O20" s="83">
        <v>42614</v>
      </c>
      <c r="P20" s="83">
        <v>42706</v>
      </c>
      <c r="Q20" s="92" t="str">
        <f t="shared" si="2"/>
        <v>0 г, 3 м, 1 д</v>
      </c>
      <c r="R20" s="83">
        <v>43081</v>
      </c>
      <c r="S20" s="87"/>
      <c r="T20" s="95" t="e">
        <f t="shared" si="4"/>
        <v>#NUM!</v>
      </c>
      <c r="U20" s="45"/>
      <c r="V20" s="45"/>
      <c r="W20" s="86"/>
    </row>
    <row r="21" spans="1:24" ht="75" x14ac:dyDescent="0.2">
      <c r="A21" s="44">
        <v>16</v>
      </c>
      <c r="B21" s="104" t="s">
        <v>11</v>
      </c>
      <c r="C21" s="96" t="s">
        <v>115</v>
      </c>
      <c r="D21" s="40" t="s">
        <v>10</v>
      </c>
      <c r="E21" s="43" t="s">
        <v>8</v>
      </c>
      <c r="F21" s="42">
        <v>43654</v>
      </c>
      <c r="G21" s="43" t="s">
        <v>148</v>
      </c>
      <c r="H21" s="19" t="s">
        <v>141</v>
      </c>
      <c r="I21" s="89" t="s">
        <v>139</v>
      </c>
      <c r="J21" s="89" t="s">
        <v>57</v>
      </c>
      <c r="K21" s="89" t="s">
        <v>50</v>
      </c>
      <c r="L21" s="45" t="s">
        <v>138</v>
      </c>
      <c r="M21" s="82" t="str">
        <f t="shared" ref="M21:M27" si="5">B21</f>
        <v>2 курс</v>
      </c>
      <c r="N21" s="45"/>
      <c r="O21" s="94">
        <v>41153</v>
      </c>
      <c r="P21" s="94">
        <v>41687</v>
      </c>
      <c r="Q21" s="93" t="str">
        <f t="shared" si="2"/>
        <v>1 г, 5 м, 16 д</v>
      </c>
      <c r="R21" s="94">
        <v>41881</v>
      </c>
      <c r="S21" s="94">
        <v>42303</v>
      </c>
      <c r="T21" s="95" t="str">
        <f t="shared" si="4"/>
        <v>1 года, 1 месяца, 25 дней</v>
      </c>
      <c r="U21" s="45"/>
      <c r="V21" s="45"/>
      <c r="W21" s="86"/>
    </row>
    <row r="22" spans="1:24" ht="30" x14ac:dyDescent="0.2">
      <c r="A22" s="44">
        <v>17</v>
      </c>
      <c r="B22" s="104" t="s">
        <v>9</v>
      </c>
      <c r="C22" s="91" t="s">
        <v>80</v>
      </c>
      <c r="D22" s="40" t="s">
        <v>10</v>
      </c>
      <c r="E22" s="43" t="s">
        <v>15</v>
      </c>
      <c r="F22" s="42">
        <v>43644</v>
      </c>
      <c r="G22" s="43" t="s">
        <v>56</v>
      </c>
      <c r="H22" s="19" t="s">
        <v>85</v>
      </c>
      <c r="I22" s="74" t="s">
        <v>139</v>
      </c>
      <c r="J22" s="74" t="s">
        <v>17</v>
      </c>
      <c r="K22" s="74" t="s">
        <v>50</v>
      </c>
      <c r="M22" s="82" t="str">
        <f t="shared" si="5"/>
        <v>3 курс</v>
      </c>
      <c r="N22" s="45"/>
      <c r="O22" s="83">
        <v>42979</v>
      </c>
      <c r="P22" s="94">
        <v>41687</v>
      </c>
      <c r="Q22" s="93" t="e">
        <f t="shared" si="2"/>
        <v>#NUM!</v>
      </c>
      <c r="R22" s="94">
        <v>41881</v>
      </c>
      <c r="S22" s="94">
        <v>42303</v>
      </c>
      <c r="T22" s="95" t="str">
        <f t="shared" si="4"/>
        <v>1 года, 1 месяца, 25 дней</v>
      </c>
      <c r="U22" s="45"/>
      <c r="V22" s="45"/>
      <c r="W22" s="86"/>
    </row>
    <row r="23" spans="1:24" ht="30" x14ac:dyDescent="0.2">
      <c r="A23" s="44">
        <v>18</v>
      </c>
      <c r="B23" s="104" t="s">
        <v>9</v>
      </c>
      <c r="C23" s="90" t="s">
        <v>81</v>
      </c>
      <c r="D23" s="40" t="s">
        <v>10</v>
      </c>
      <c r="E23" s="43" t="s">
        <v>15</v>
      </c>
      <c r="F23" s="42">
        <v>43671</v>
      </c>
      <c r="G23" s="43" t="s">
        <v>56</v>
      </c>
      <c r="H23" s="19" t="s">
        <v>85</v>
      </c>
      <c r="I23" s="74" t="s">
        <v>139</v>
      </c>
      <c r="J23" s="74" t="s">
        <v>17</v>
      </c>
      <c r="K23" s="74" t="s">
        <v>50</v>
      </c>
      <c r="M23" s="82" t="str">
        <f t="shared" si="5"/>
        <v>3 курс</v>
      </c>
      <c r="N23" s="45"/>
      <c r="O23" s="83">
        <v>42979</v>
      </c>
      <c r="P23" s="94">
        <v>41687</v>
      </c>
      <c r="Q23" s="93" t="e">
        <f t="shared" si="2"/>
        <v>#NUM!</v>
      </c>
      <c r="R23" s="94">
        <v>41881</v>
      </c>
      <c r="S23" s="94">
        <v>42303</v>
      </c>
      <c r="T23" s="95" t="str">
        <f t="shared" si="4"/>
        <v>1 года, 1 месяца, 25 дней</v>
      </c>
      <c r="U23" s="45"/>
      <c r="V23" s="45"/>
      <c r="W23" s="86"/>
    </row>
    <row r="24" spans="1:24" ht="30" x14ac:dyDescent="0.2">
      <c r="A24" s="44">
        <v>19</v>
      </c>
      <c r="B24" s="104" t="s">
        <v>11</v>
      </c>
      <c r="C24" s="66" t="s">
        <v>116</v>
      </c>
      <c r="D24" s="40" t="s">
        <v>10</v>
      </c>
      <c r="E24" s="43" t="s">
        <v>15</v>
      </c>
      <c r="F24" s="42">
        <v>43649</v>
      </c>
      <c r="G24" s="43" t="s">
        <v>56</v>
      </c>
      <c r="H24" s="19" t="s">
        <v>85</v>
      </c>
      <c r="I24" s="74" t="s">
        <v>139</v>
      </c>
      <c r="J24" s="74" t="s">
        <v>17</v>
      </c>
      <c r="K24" s="74" t="s">
        <v>50</v>
      </c>
      <c r="M24" s="82" t="str">
        <f t="shared" si="5"/>
        <v>2 курс</v>
      </c>
      <c r="N24" s="45"/>
      <c r="O24" s="83">
        <v>43344</v>
      </c>
      <c r="P24" s="94">
        <v>41687</v>
      </c>
      <c r="Q24" s="93" t="e">
        <f t="shared" si="2"/>
        <v>#NUM!</v>
      </c>
      <c r="R24" s="94">
        <v>41881</v>
      </c>
      <c r="S24" s="94">
        <v>42303</v>
      </c>
      <c r="T24" s="95" t="str">
        <f t="shared" si="4"/>
        <v>1 года, 1 месяца, 25 дней</v>
      </c>
      <c r="U24" s="45"/>
      <c r="V24" s="45"/>
      <c r="W24" s="86"/>
    </row>
    <row r="25" spans="1:24" ht="45" x14ac:dyDescent="0.2">
      <c r="A25" s="44">
        <v>20</v>
      </c>
      <c r="B25" s="104" t="s">
        <v>11</v>
      </c>
      <c r="C25" s="90" t="s">
        <v>101</v>
      </c>
      <c r="D25" s="40" t="s">
        <v>10</v>
      </c>
      <c r="E25" s="43" t="s">
        <v>15</v>
      </c>
      <c r="F25" s="42">
        <v>43644</v>
      </c>
      <c r="G25" s="43" t="s">
        <v>56</v>
      </c>
      <c r="H25" s="19" t="s">
        <v>85</v>
      </c>
      <c r="I25" s="74" t="s">
        <v>139</v>
      </c>
      <c r="J25" s="74" t="s">
        <v>17</v>
      </c>
      <c r="K25" s="74" t="s">
        <v>50</v>
      </c>
      <c r="M25" s="82" t="str">
        <f t="shared" si="5"/>
        <v>2 курс</v>
      </c>
      <c r="N25" s="45"/>
      <c r="O25" s="83">
        <v>43344</v>
      </c>
      <c r="P25" s="87"/>
      <c r="Q25" s="93" t="e">
        <f t="shared" si="2"/>
        <v>#NUM!</v>
      </c>
      <c r="R25" s="87"/>
      <c r="S25" s="87"/>
      <c r="T25" s="95" t="str">
        <f t="shared" si="4"/>
        <v>0 года, 0 месяца, -1 дней</v>
      </c>
      <c r="U25" s="45"/>
      <c r="V25" s="45"/>
      <c r="W25" s="86"/>
    </row>
    <row r="26" spans="1:24" ht="30" x14ac:dyDescent="0.2">
      <c r="A26" s="44">
        <v>21</v>
      </c>
      <c r="B26" s="104" t="s">
        <v>11</v>
      </c>
      <c r="C26" s="96" t="s">
        <v>117</v>
      </c>
      <c r="D26" s="40" t="s">
        <v>10</v>
      </c>
      <c r="E26" s="43" t="s">
        <v>15</v>
      </c>
      <c r="F26" s="42">
        <v>43648</v>
      </c>
      <c r="G26" s="43" t="s">
        <v>56</v>
      </c>
      <c r="H26" s="19" t="s">
        <v>85</v>
      </c>
      <c r="I26" s="74" t="s">
        <v>139</v>
      </c>
      <c r="J26" s="74" t="s">
        <v>17</v>
      </c>
      <c r="K26" s="74" t="s">
        <v>50</v>
      </c>
      <c r="M26" s="82" t="str">
        <f t="shared" si="5"/>
        <v>2 курс</v>
      </c>
      <c r="N26" s="45"/>
      <c r="O26" s="83">
        <v>43344</v>
      </c>
      <c r="P26" s="94">
        <v>41687</v>
      </c>
      <c r="Q26" s="93" t="e">
        <f t="shared" si="2"/>
        <v>#NUM!</v>
      </c>
      <c r="R26" s="94">
        <v>41881</v>
      </c>
      <c r="S26" s="94">
        <v>42303</v>
      </c>
      <c r="T26" s="95" t="str">
        <f t="shared" si="4"/>
        <v>1 года, 1 месяца, 25 дней</v>
      </c>
      <c r="U26" s="45"/>
      <c r="V26" s="45"/>
      <c r="W26" s="86"/>
    </row>
    <row r="27" spans="1:24" ht="30" x14ac:dyDescent="0.2">
      <c r="A27" s="44">
        <v>22</v>
      </c>
      <c r="B27" s="104" t="s">
        <v>11</v>
      </c>
      <c r="C27" s="66" t="s">
        <v>118</v>
      </c>
      <c r="D27" s="40" t="s">
        <v>10</v>
      </c>
      <c r="E27" s="43" t="s">
        <v>8</v>
      </c>
      <c r="F27" s="42">
        <v>43644</v>
      </c>
      <c r="G27" s="43" t="s">
        <v>59</v>
      </c>
      <c r="H27" s="19" t="s">
        <v>151</v>
      </c>
      <c r="I27" s="89" t="s">
        <v>139</v>
      </c>
      <c r="J27" s="89" t="s">
        <v>57</v>
      </c>
      <c r="K27" s="89" t="s">
        <v>50</v>
      </c>
      <c r="M27" s="82" t="str">
        <f t="shared" si="5"/>
        <v>2 курс</v>
      </c>
      <c r="N27" s="45"/>
      <c r="O27" s="83">
        <v>43344</v>
      </c>
      <c r="P27" s="94">
        <v>41687</v>
      </c>
      <c r="Q27" s="93" t="e">
        <f t="shared" si="2"/>
        <v>#NUM!</v>
      </c>
      <c r="R27" s="94">
        <v>41881</v>
      </c>
      <c r="S27" s="94">
        <v>42185</v>
      </c>
      <c r="T27" s="95" t="str">
        <f t="shared" si="4"/>
        <v>0 года, 10 месяца, 29 дней</v>
      </c>
      <c r="U27" s="45"/>
      <c r="V27" s="45"/>
      <c r="W27" s="86"/>
    </row>
    <row r="28" spans="1:24" ht="45" x14ac:dyDescent="0.2">
      <c r="A28" s="44">
        <v>23</v>
      </c>
      <c r="B28" s="104" t="s">
        <v>9</v>
      </c>
      <c r="C28" s="96" t="s">
        <v>94</v>
      </c>
      <c r="D28" s="40" t="s">
        <v>10</v>
      </c>
      <c r="E28" s="43" t="s">
        <v>15</v>
      </c>
      <c r="F28" s="42">
        <v>43656</v>
      </c>
      <c r="G28" s="43" t="s">
        <v>56</v>
      </c>
      <c r="H28" s="19" t="s">
        <v>85</v>
      </c>
      <c r="I28" s="74" t="s">
        <v>139</v>
      </c>
      <c r="J28" s="74" t="s">
        <v>17</v>
      </c>
      <c r="K28" s="74" t="s">
        <v>50</v>
      </c>
      <c r="M28" s="97" t="s">
        <v>9</v>
      </c>
      <c r="N28" s="45"/>
      <c r="O28" s="83">
        <v>42979</v>
      </c>
      <c r="P28" s="87"/>
      <c r="Q28" s="93" t="e">
        <f t="shared" si="2"/>
        <v>#NUM!</v>
      </c>
      <c r="R28" s="94">
        <v>41881</v>
      </c>
      <c r="S28" s="94">
        <v>42303</v>
      </c>
      <c r="T28" s="95" t="str">
        <f t="shared" si="4"/>
        <v>1 года, 1 месяца, 25 дней</v>
      </c>
      <c r="U28" s="45"/>
      <c r="V28" s="45"/>
      <c r="W28" s="86"/>
    </row>
    <row r="29" spans="1:24" ht="60" x14ac:dyDescent="0.2">
      <c r="A29" s="44">
        <v>24</v>
      </c>
      <c r="B29" s="104" t="s">
        <v>11</v>
      </c>
      <c r="C29" s="96" t="s">
        <v>120</v>
      </c>
      <c r="D29" s="40" t="s">
        <v>10</v>
      </c>
      <c r="E29" s="43" t="s">
        <v>8</v>
      </c>
      <c r="F29" s="42">
        <v>43675</v>
      </c>
      <c r="G29" s="43" t="s">
        <v>159</v>
      </c>
      <c r="H29" s="19" t="s">
        <v>28</v>
      </c>
      <c r="I29" s="89" t="s">
        <v>139</v>
      </c>
      <c r="J29" s="89" t="s">
        <v>57</v>
      </c>
      <c r="K29" s="89" t="s">
        <v>50</v>
      </c>
      <c r="L29" s="45" t="s">
        <v>14</v>
      </c>
      <c r="M29" s="82" t="str">
        <f t="shared" ref="M29:M34" si="6">B29</f>
        <v>2 курс</v>
      </c>
      <c r="N29" s="45"/>
      <c r="O29" s="83">
        <v>42248</v>
      </c>
      <c r="P29" s="83">
        <v>42724</v>
      </c>
      <c r="Q29" s="92" t="str">
        <f t="shared" si="2"/>
        <v>1 г, 3 м, 19 д</v>
      </c>
      <c r="R29" s="94">
        <v>41881</v>
      </c>
      <c r="S29" s="94">
        <v>42303</v>
      </c>
      <c r="T29" s="95" t="str">
        <f t="shared" si="4"/>
        <v>1 года, 1 месяца, 25 дней</v>
      </c>
      <c r="U29" s="45"/>
      <c r="V29" s="45"/>
      <c r="W29" s="86"/>
    </row>
    <row r="30" spans="1:24" ht="30" x14ac:dyDescent="0.2">
      <c r="A30" s="44">
        <v>25</v>
      </c>
      <c r="B30" s="104" t="s">
        <v>9</v>
      </c>
      <c r="C30" s="91" t="s">
        <v>82</v>
      </c>
      <c r="D30" s="40" t="s">
        <v>10</v>
      </c>
      <c r="E30" s="43" t="s">
        <v>8</v>
      </c>
      <c r="F30" s="42">
        <v>43676</v>
      </c>
      <c r="G30" s="43" t="s">
        <v>146</v>
      </c>
      <c r="H30" s="19" t="s">
        <v>141</v>
      </c>
      <c r="I30" s="74" t="s">
        <v>139</v>
      </c>
      <c r="J30" s="74" t="s">
        <v>57</v>
      </c>
      <c r="K30" s="74" t="s">
        <v>50</v>
      </c>
      <c r="L30" s="74" t="s">
        <v>14</v>
      </c>
      <c r="M30" s="82" t="str">
        <f t="shared" si="6"/>
        <v>3 курс</v>
      </c>
      <c r="N30" s="74"/>
      <c r="O30" s="87"/>
      <c r="P30" s="94">
        <v>41687</v>
      </c>
      <c r="Q30" s="93" t="str">
        <f t="shared" si="2"/>
        <v>114 г, 1 м, 16 д</v>
      </c>
      <c r="R30" s="94">
        <v>41881</v>
      </c>
      <c r="S30" s="94">
        <v>42303</v>
      </c>
      <c r="T30" s="95" t="str">
        <f t="shared" si="4"/>
        <v>1 года, 1 месяца, 25 дней</v>
      </c>
      <c r="U30" s="74"/>
      <c r="V30" s="74"/>
      <c r="W30" s="88"/>
      <c r="X30" s="48"/>
    </row>
    <row r="31" spans="1:24" ht="30" x14ac:dyDescent="0.2">
      <c r="A31" s="44">
        <v>26</v>
      </c>
      <c r="B31" s="104" t="s">
        <v>11</v>
      </c>
      <c r="C31" s="66" t="s">
        <v>133</v>
      </c>
      <c r="D31" s="40" t="s">
        <v>10</v>
      </c>
      <c r="E31" s="43" t="s">
        <v>15</v>
      </c>
      <c r="F31" s="42">
        <v>43654</v>
      </c>
      <c r="G31" s="43" t="s">
        <v>56</v>
      </c>
      <c r="H31" s="19" t="s">
        <v>85</v>
      </c>
      <c r="I31" s="74" t="s">
        <v>139</v>
      </c>
      <c r="J31" s="74" t="s">
        <v>17</v>
      </c>
      <c r="K31" s="45" t="s">
        <v>49</v>
      </c>
      <c r="M31" s="82" t="str">
        <f t="shared" si="6"/>
        <v>2 курс</v>
      </c>
      <c r="N31" s="45"/>
      <c r="O31" s="83">
        <v>43344</v>
      </c>
      <c r="P31" s="87"/>
      <c r="Q31" s="93" t="e">
        <f t="shared" si="2"/>
        <v>#NUM!</v>
      </c>
      <c r="R31" s="94"/>
      <c r="S31" s="94"/>
      <c r="T31" s="95" t="str">
        <f t="shared" si="4"/>
        <v>0 года, 0 месяца, -1 дней</v>
      </c>
      <c r="U31" s="45"/>
      <c r="V31" s="45"/>
      <c r="W31" s="86"/>
    </row>
    <row r="32" spans="1:24" ht="30" x14ac:dyDescent="0.2">
      <c r="A32" s="44">
        <v>27</v>
      </c>
      <c r="B32" s="104" t="s">
        <v>11</v>
      </c>
      <c r="C32" s="91" t="s">
        <v>51</v>
      </c>
      <c r="D32" s="40" t="s">
        <v>10</v>
      </c>
      <c r="E32" s="43" t="s">
        <v>15</v>
      </c>
      <c r="F32" s="42">
        <v>43650</v>
      </c>
      <c r="G32" s="43" t="s">
        <v>56</v>
      </c>
      <c r="H32" s="19" t="s">
        <v>85</v>
      </c>
      <c r="I32" s="74" t="s">
        <v>139</v>
      </c>
      <c r="J32" s="74" t="s">
        <v>17</v>
      </c>
      <c r="K32" s="74" t="s">
        <v>50</v>
      </c>
      <c r="M32" s="82" t="str">
        <f t="shared" si="6"/>
        <v>2 курс</v>
      </c>
      <c r="N32" s="45"/>
      <c r="O32" s="83">
        <v>42614</v>
      </c>
      <c r="P32" s="83">
        <v>42879</v>
      </c>
      <c r="Q32" s="92" t="str">
        <f t="shared" si="2"/>
        <v>0 г, 8 м, 23 д</v>
      </c>
      <c r="R32" s="83">
        <v>43244</v>
      </c>
      <c r="S32" s="83">
        <v>43249</v>
      </c>
      <c r="T32" s="84" t="str">
        <f>DATEDIF(R32,S32,"y")&amp;" г, "
&amp;DATEDIF(R32,S32,"ym")&amp;" м, "
&amp;S32-DATE(YEAR(S32),MONTH(S32),1)&amp;" д"</f>
        <v>0 г, 0 м, 28 д</v>
      </c>
      <c r="U32" s="85">
        <v>43491</v>
      </c>
      <c r="V32" s="45"/>
      <c r="W32" s="86"/>
    </row>
    <row r="33" spans="1:24" ht="30" x14ac:dyDescent="0.2">
      <c r="A33" s="44">
        <v>28</v>
      </c>
      <c r="B33" s="104" t="s">
        <v>11</v>
      </c>
      <c r="C33" s="90" t="s">
        <v>102</v>
      </c>
      <c r="D33" s="40" t="s">
        <v>10</v>
      </c>
      <c r="E33" s="43" t="s">
        <v>15</v>
      </c>
      <c r="F33" s="42">
        <v>43644</v>
      </c>
      <c r="G33" s="43" t="s">
        <v>56</v>
      </c>
      <c r="H33" s="19" t="s">
        <v>85</v>
      </c>
      <c r="I33" s="74" t="s">
        <v>139</v>
      </c>
      <c r="J33" s="74" t="s">
        <v>17</v>
      </c>
      <c r="K33" s="74" t="s">
        <v>50</v>
      </c>
      <c r="M33" s="82" t="str">
        <f t="shared" si="6"/>
        <v>2 курс</v>
      </c>
      <c r="N33" s="45"/>
      <c r="O33" s="83">
        <v>43344</v>
      </c>
      <c r="P33" s="87"/>
      <c r="Q33" s="93" t="e">
        <f t="shared" si="2"/>
        <v>#NUM!</v>
      </c>
      <c r="R33" s="94"/>
      <c r="S33" s="94"/>
      <c r="T33" s="95" t="str">
        <f>DATEDIF(R33,S33,"y")&amp;" года, "
&amp;DATEDIF(R33,S33,"ym")&amp;" месяца, "
&amp;S33-DATE(YEAR(S33),MONTH(S33),1)&amp;" дней"</f>
        <v>0 года, 0 месяца, -1 дней</v>
      </c>
      <c r="U33" s="45"/>
      <c r="V33" s="45"/>
      <c r="W33" s="86"/>
    </row>
    <row r="34" spans="1:24" ht="30" x14ac:dyDescent="0.2">
      <c r="A34" s="44">
        <v>29</v>
      </c>
      <c r="B34" s="104" t="s">
        <v>11</v>
      </c>
      <c r="C34" s="96" t="s">
        <v>132</v>
      </c>
      <c r="D34" s="40" t="s">
        <v>10</v>
      </c>
      <c r="E34" s="43" t="s">
        <v>15</v>
      </c>
      <c r="F34" s="42">
        <v>43654</v>
      </c>
      <c r="G34" s="43" t="s">
        <v>56</v>
      </c>
      <c r="H34" s="19" t="s">
        <v>85</v>
      </c>
      <c r="I34" s="74" t="s">
        <v>139</v>
      </c>
      <c r="J34" s="74" t="s">
        <v>17</v>
      </c>
      <c r="K34" s="45" t="s">
        <v>49</v>
      </c>
      <c r="M34" s="82" t="str">
        <f t="shared" si="6"/>
        <v>2 курс</v>
      </c>
      <c r="N34" s="45"/>
      <c r="O34" s="83">
        <v>43344</v>
      </c>
      <c r="P34" s="87"/>
      <c r="Q34" s="93" t="e">
        <f t="shared" si="2"/>
        <v>#NUM!</v>
      </c>
      <c r="R34" s="94"/>
      <c r="S34" s="94"/>
      <c r="T34" s="95" t="str">
        <f>DATEDIF(R34,S34,"y")&amp;" года, "
&amp;DATEDIF(R34,S34,"ym")&amp;" месяца, "
&amp;S34-DATE(YEAR(S34),MONTH(S34),1)&amp;" дней"</f>
        <v>0 года, 0 месяца, -1 дней</v>
      </c>
      <c r="U34" s="45"/>
      <c r="V34" s="45"/>
      <c r="W34" s="86"/>
    </row>
    <row r="35" spans="1:24" ht="45" x14ac:dyDescent="0.2">
      <c r="A35" s="44">
        <v>30</v>
      </c>
      <c r="B35" s="104" t="s">
        <v>9</v>
      </c>
      <c r="C35" s="66" t="s">
        <v>95</v>
      </c>
      <c r="D35" s="40" t="s">
        <v>10</v>
      </c>
      <c r="E35" s="43" t="s">
        <v>15</v>
      </c>
      <c r="F35" s="42">
        <v>43664</v>
      </c>
      <c r="G35" s="43" t="s">
        <v>56</v>
      </c>
      <c r="H35" s="19" t="s">
        <v>85</v>
      </c>
      <c r="I35" s="74" t="s">
        <v>139</v>
      </c>
      <c r="J35" s="74" t="s">
        <v>17</v>
      </c>
      <c r="K35" s="74" t="s">
        <v>50</v>
      </c>
      <c r="M35" s="97" t="s">
        <v>9</v>
      </c>
      <c r="N35" s="45"/>
      <c r="O35" s="83">
        <v>42979</v>
      </c>
      <c r="P35" s="87"/>
      <c r="Q35" s="93" t="e">
        <f t="shared" si="2"/>
        <v>#NUM!</v>
      </c>
      <c r="R35" s="94">
        <v>41881</v>
      </c>
      <c r="S35" s="94">
        <v>42303</v>
      </c>
      <c r="T35" s="95" t="str">
        <f>DATEDIF(R35,S35,"y")&amp;" года, "
&amp;DATEDIF(R35,S35,"ym")&amp;" месяца, "
&amp;S35-DATE(YEAR(S35),MONTH(S35),1)&amp;" дней"</f>
        <v>1 года, 1 месяца, 25 дней</v>
      </c>
      <c r="U35" s="45"/>
      <c r="V35" s="45"/>
      <c r="W35" s="86"/>
    </row>
    <row r="36" spans="1:24" ht="44.25" customHeight="1" x14ac:dyDescent="0.2">
      <c r="A36" s="44">
        <v>31</v>
      </c>
      <c r="B36" s="104" t="s">
        <v>11</v>
      </c>
      <c r="C36" s="66" t="s">
        <v>121</v>
      </c>
      <c r="D36" s="40" t="s">
        <v>10</v>
      </c>
      <c r="E36" s="43" t="s">
        <v>8</v>
      </c>
      <c r="F36" s="42">
        <v>43677</v>
      </c>
      <c r="G36" s="43" t="s">
        <v>149</v>
      </c>
      <c r="H36" s="19" t="s">
        <v>141</v>
      </c>
      <c r="I36" s="89" t="s">
        <v>139</v>
      </c>
      <c r="J36" s="89" t="s">
        <v>57</v>
      </c>
      <c r="K36" s="89" t="s">
        <v>50</v>
      </c>
      <c r="L36" s="45" t="s">
        <v>138</v>
      </c>
      <c r="M36" s="82" t="str">
        <f>B36</f>
        <v>2 курс</v>
      </c>
      <c r="N36" s="45"/>
      <c r="O36" s="87"/>
      <c r="P36" s="87"/>
      <c r="Q36" s="93" t="str">
        <f t="shared" si="2"/>
        <v>0 г, 0 м, -1 д</v>
      </c>
      <c r="R36" s="87"/>
      <c r="S36" s="87"/>
      <c r="T36" s="84"/>
      <c r="U36" s="45"/>
      <c r="V36" s="45"/>
      <c r="W36" s="86"/>
    </row>
    <row r="37" spans="1:24" ht="30" x14ac:dyDescent="0.2">
      <c r="A37" s="44">
        <v>32</v>
      </c>
      <c r="B37" s="104" t="s">
        <v>11</v>
      </c>
      <c r="C37" s="66" t="s">
        <v>121</v>
      </c>
      <c r="D37" s="40" t="s">
        <v>10</v>
      </c>
      <c r="E37" s="43" t="s">
        <v>15</v>
      </c>
      <c r="F37" s="42">
        <v>43677</v>
      </c>
      <c r="G37" s="43" t="s">
        <v>149</v>
      </c>
      <c r="H37" s="19" t="s">
        <v>141</v>
      </c>
      <c r="I37" s="89" t="s">
        <v>139</v>
      </c>
      <c r="J37" s="89" t="s">
        <v>17</v>
      </c>
      <c r="K37" s="89" t="s">
        <v>50</v>
      </c>
      <c r="L37" s="45" t="s">
        <v>138</v>
      </c>
      <c r="M37" s="82" t="str">
        <f>B37</f>
        <v>2 курс</v>
      </c>
      <c r="N37" s="45"/>
      <c r="O37" s="94">
        <v>41153</v>
      </c>
      <c r="P37" s="94">
        <v>41687</v>
      </c>
      <c r="Q37" s="93" t="str">
        <f t="shared" si="2"/>
        <v>1 г, 5 м, 16 д</v>
      </c>
      <c r="R37" s="94">
        <v>41881</v>
      </c>
      <c r="S37" s="94">
        <v>42303</v>
      </c>
      <c r="T37" s="95" t="str">
        <f t="shared" ref="T37:T42" si="7">DATEDIF(R37,S37,"y")&amp;" года, "
&amp;DATEDIF(R37,S37,"ym")&amp;" месяца, "
&amp;S37-DATE(YEAR(S37),MONTH(S37),1)&amp;" дней"</f>
        <v>1 года, 1 месяца, 25 дней</v>
      </c>
      <c r="U37" s="45"/>
      <c r="V37" s="45"/>
      <c r="W37" s="86"/>
    </row>
    <row r="38" spans="1:24" ht="30" x14ac:dyDescent="0.2">
      <c r="A38" s="44">
        <v>33</v>
      </c>
      <c r="B38" s="104" t="s">
        <v>9</v>
      </c>
      <c r="C38" s="96" t="s">
        <v>96</v>
      </c>
      <c r="D38" s="40" t="s">
        <v>10</v>
      </c>
      <c r="E38" s="43" t="s">
        <v>15</v>
      </c>
      <c r="F38" s="42">
        <v>43651</v>
      </c>
      <c r="G38" s="43" t="s">
        <v>56</v>
      </c>
      <c r="H38" s="19" t="s">
        <v>85</v>
      </c>
      <c r="I38" s="74" t="s">
        <v>139</v>
      </c>
      <c r="J38" s="74" t="s">
        <v>17</v>
      </c>
      <c r="K38" s="74" t="s">
        <v>50</v>
      </c>
      <c r="M38" s="97" t="s">
        <v>9</v>
      </c>
      <c r="N38" s="45"/>
      <c r="O38" s="83">
        <v>42979</v>
      </c>
      <c r="P38" s="87"/>
      <c r="Q38" s="93" t="e">
        <f t="shared" si="2"/>
        <v>#NUM!</v>
      </c>
      <c r="R38" s="94">
        <v>41881</v>
      </c>
      <c r="S38" s="94">
        <v>42303</v>
      </c>
      <c r="T38" s="95" t="str">
        <f t="shared" si="7"/>
        <v>1 года, 1 месяца, 25 дней</v>
      </c>
      <c r="U38" s="45"/>
      <c r="V38" s="45"/>
      <c r="W38" s="86"/>
    </row>
    <row r="39" spans="1:24" ht="30" x14ac:dyDescent="0.2">
      <c r="A39" s="44">
        <v>34</v>
      </c>
      <c r="B39" s="104" t="s">
        <v>11</v>
      </c>
      <c r="C39" s="96" t="s">
        <v>122</v>
      </c>
      <c r="D39" s="40" t="s">
        <v>10</v>
      </c>
      <c r="E39" s="43" t="s">
        <v>15</v>
      </c>
      <c r="F39" s="42">
        <v>43663</v>
      </c>
      <c r="G39" s="43" t="s">
        <v>158</v>
      </c>
      <c r="H39" s="19" t="s">
        <v>141</v>
      </c>
      <c r="I39" s="89" t="s">
        <v>139</v>
      </c>
      <c r="J39" s="89" t="s">
        <v>17</v>
      </c>
      <c r="K39" s="89" t="s">
        <v>50</v>
      </c>
      <c r="L39" s="45" t="s">
        <v>138</v>
      </c>
      <c r="M39" s="82" t="str">
        <f t="shared" ref="M39:M50" si="8">B39</f>
        <v>2 курс</v>
      </c>
      <c r="N39" s="45"/>
      <c r="O39" s="94">
        <v>41153</v>
      </c>
      <c r="P39" s="94">
        <v>41687</v>
      </c>
      <c r="Q39" s="93" t="str">
        <f t="shared" si="2"/>
        <v>1 г, 5 м, 16 д</v>
      </c>
      <c r="R39" s="94">
        <v>41881</v>
      </c>
      <c r="S39" s="94">
        <v>42303</v>
      </c>
      <c r="T39" s="95" t="str">
        <f t="shared" si="7"/>
        <v>1 года, 1 месяца, 25 дней</v>
      </c>
      <c r="U39" s="45"/>
      <c r="V39" s="45"/>
      <c r="W39" s="86"/>
    </row>
    <row r="40" spans="1:24" ht="75" x14ac:dyDescent="0.2">
      <c r="A40" s="44">
        <v>35</v>
      </c>
      <c r="B40" s="104" t="s">
        <v>11</v>
      </c>
      <c r="C40" s="66" t="s">
        <v>123</v>
      </c>
      <c r="D40" s="40" t="s">
        <v>10</v>
      </c>
      <c r="E40" s="43" t="s">
        <v>15</v>
      </c>
      <c r="F40" s="42">
        <v>43683</v>
      </c>
      <c r="G40" s="43" t="s">
        <v>148</v>
      </c>
      <c r="H40" s="19" t="s">
        <v>141</v>
      </c>
      <c r="I40" s="89" t="s">
        <v>139</v>
      </c>
      <c r="J40" s="89" t="s">
        <v>17</v>
      </c>
      <c r="K40" s="89" t="s">
        <v>49</v>
      </c>
      <c r="L40" s="45" t="s">
        <v>138</v>
      </c>
      <c r="M40" s="82" t="str">
        <f t="shared" si="8"/>
        <v>2 курс</v>
      </c>
      <c r="N40" s="45"/>
      <c r="O40" s="94">
        <v>41153</v>
      </c>
      <c r="P40" s="94">
        <v>41687</v>
      </c>
      <c r="Q40" s="93" t="str">
        <f t="shared" si="2"/>
        <v>1 г, 5 м, 16 д</v>
      </c>
      <c r="R40" s="94">
        <v>41881</v>
      </c>
      <c r="S40" s="94">
        <v>42303</v>
      </c>
      <c r="T40" s="95" t="str">
        <f t="shared" si="7"/>
        <v>1 года, 1 месяца, 25 дней</v>
      </c>
      <c r="U40" s="45"/>
      <c r="V40" s="45"/>
      <c r="W40" s="86"/>
    </row>
    <row r="41" spans="1:24" ht="75" x14ac:dyDescent="0.2">
      <c r="A41" s="44">
        <v>36</v>
      </c>
      <c r="B41" s="104" t="s">
        <v>11</v>
      </c>
      <c r="C41" s="101" t="s">
        <v>123</v>
      </c>
      <c r="D41" s="40" t="s">
        <v>10</v>
      </c>
      <c r="E41" s="43" t="s">
        <v>15</v>
      </c>
      <c r="F41" s="42">
        <v>43683</v>
      </c>
      <c r="G41" s="43" t="s">
        <v>148</v>
      </c>
      <c r="H41" s="19" t="s">
        <v>141</v>
      </c>
      <c r="I41" s="89" t="s">
        <v>139</v>
      </c>
      <c r="J41" s="89" t="s">
        <v>17</v>
      </c>
      <c r="K41" s="89" t="s">
        <v>50</v>
      </c>
      <c r="L41" s="45" t="s">
        <v>138</v>
      </c>
      <c r="M41" s="82" t="str">
        <f t="shared" si="8"/>
        <v>2 курс</v>
      </c>
      <c r="N41" s="45"/>
      <c r="O41" s="94">
        <v>41153</v>
      </c>
      <c r="P41" s="94">
        <v>41687</v>
      </c>
      <c r="Q41" s="93" t="str">
        <f t="shared" si="2"/>
        <v>1 г, 5 м, 16 д</v>
      </c>
      <c r="R41" s="94">
        <v>41881</v>
      </c>
      <c r="S41" s="94">
        <v>42303</v>
      </c>
      <c r="T41" s="95" t="str">
        <f t="shared" si="7"/>
        <v>1 года, 1 месяца, 25 дней</v>
      </c>
      <c r="U41" s="45"/>
      <c r="V41" s="45"/>
      <c r="W41" s="86"/>
    </row>
    <row r="42" spans="1:24" ht="42.75" customHeight="1" x14ac:dyDescent="0.2">
      <c r="A42" s="44">
        <v>37</v>
      </c>
      <c r="B42" s="104" t="s">
        <v>11</v>
      </c>
      <c r="C42" s="91" t="s">
        <v>103</v>
      </c>
      <c r="D42" s="40" t="s">
        <v>10</v>
      </c>
      <c r="E42" s="43" t="s">
        <v>15</v>
      </c>
      <c r="F42" s="42">
        <v>43676</v>
      </c>
      <c r="G42" s="43" t="s">
        <v>56</v>
      </c>
      <c r="H42" s="19" t="s">
        <v>85</v>
      </c>
      <c r="I42" s="74" t="s">
        <v>139</v>
      </c>
      <c r="J42" s="74" t="s">
        <v>17</v>
      </c>
      <c r="K42" s="74" t="s">
        <v>50</v>
      </c>
      <c r="M42" s="82" t="str">
        <f t="shared" si="8"/>
        <v>2 курс</v>
      </c>
      <c r="N42" s="45"/>
      <c r="O42" s="83">
        <v>43344</v>
      </c>
      <c r="P42" s="87"/>
      <c r="Q42" s="93" t="e">
        <f t="shared" si="2"/>
        <v>#NUM!</v>
      </c>
      <c r="R42" s="94"/>
      <c r="S42" s="94"/>
      <c r="T42" s="95" t="str">
        <f t="shared" si="7"/>
        <v>0 года, 0 месяца, -1 дней</v>
      </c>
      <c r="U42" s="45"/>
      <c r="V42" s="45"/>
      <c r="W42" s="86"/>
    </row>
    <row r="43" spans="1:24" ht="42.75" customHeight="1" x14ac:dyDescent="0.2">
      <c r="A43" s="44">
        <v>38</v>
      </c>
      <c r="B43" s="104" t="s">
        <v>9</v>
      </c>
      <c r="C43" s="41" t="s">
        <v>72</v>
      </c>
      <c r="D43" s="40" t="s">
        <v>10</v>
      </c>
      <c r="E43" s="43" t="s">
        <v>8</v>
      </c>
      <c r="F43" s="42">
        <v>43661</v>
      </c>
      <c r="G43" s="43" t="s">
        <v>140</v>
      </c>
      <c r="H43" s="19" t="s">
        <v>28</v>
      </c>
      <c r="I43" s="74" t="s">
        <v>139</v>
      </c>
      <c r="J43" s="74" t="s">
        <v>57</v>
      </c>
      <c r="K43" s="74" t="s">
        <v>49</v>
      </c>
      <c r="L43" s="45" t="s">
        <v>138</v>
      </c>
      <c r="M43" s="82" t="str">
        <f t="shared" si="8"/>
        <v>3 курс</v>
      </c>
      <c r="N43" s="45"/>
      <c r="O43" s="83">
        <v>42522</v>
      </c>
      <c r="P43" s="83">
        <v>43579</v>
      </c>
      <c r="Q43" s="92" t="str">
        <f t="shared" si="2"/>
        <v>2 г, 10 м, 23 д</v>
      </c>
      <c r="R43" s="94"/>
      <c r="S43" s="94"/>
      <c r="T43" s="95"/>
      <c r="U43" s="45"/>
      <c r="V43" s="45"/>
      <c r="W43" s="86"/>
    </row>
    <row r="44" spans="1:24" ht="60" x14ac:dyDescent="0.2">
      <c r="A44" s="44">
        <v>39</v>
      </c>
      <c r="B44" s="104" t="s">
        <v>9</v>
      </c>
      <c r="C44" s="41" t="s">
        <v>72</v>
      </c>
      <c r="D44" s="40" t="s">
        <v>10</v>
      </c>
      <c r="E44" s="43" t="s">
        <v>15</v>
      </c>
      <c r="F44" s="42">
        <v>43661</v>
      </c>
      <c r="G44" s="43" t="s">
        <v>140</v>
      </c>
      <c r="H44" s="19" t="s">
        <v>28</v>
      </c>
      <c r="I44" s="74" t="s">
        <v>139</v>
      </c>
      <c r="J44" s="74" t="s">
        <v>17</v>
      </c>
      <c r="K44" s="74" t="s">
        <v>49</v>
      </c>
      <c r="L44" s="45" t="s">
        <v>138</v>
      </c>
      <c r="M44" s="82" t="str">
        <f t="shared" si="8"/>
        <v>3 курс</v>
      </c>
      <c r="N44" s="45"/>
      <c r="O44" s="83">
        <v>42522</v>
      </c>
      <c r="P44" s="83">
        <v>43579</v>
      </c>
      <c r="Q44" s="92" t="str">
        <f t="shared" si="2"/>
        <v>2 г, 10 м, 23 д</v>
      </c>
      <c r="R44" s="87"/>
      <c r="S44" s="87"/>
      <c r="T44" s="84"/>
      <c r="U44" s="45"/>
      <c r="V44" s="45"/>
      <c r="W44" s="86"/>
    </row>
    <row r="45" spans="1:24" ht="45" x14ac:dyDescent="0.2">
      <c r="A45" s="44">
        <v>40</v>
      </c>
      <c r="B45" s="104" t="s">
        <v>11</v>
      </c>
      <c r="C45" s="90" t="s">
        <v>104</v>
      </c>
      <c r="D45" s="40" t="s">
        <v>10</v>
      </c>
      <c r="E45" s="43" t="s">
        <v>15</v>
      </c>
      <c r="F45" s="42">
        <v>43649</v>
      </c>
      <c r="G45" s="43" t="s">
        <v>56</v>
      </c>
      <c r="H45" s="19" t="s">
        <v>85</v>
      </c>
      <c r="I45" s="74" t="s">
        <v>139</v>
      </c>
      <c r="J45" s="74" t="s">
        <v>17</v>
      </c>
      <c r="K45" s="74" t="s">
        <v>50</v>
      </c>
      <c r="M45" s="82" t="str">
        <f t="shared" si="8"/>
        <v>2 курс</v>
      </c>
      <c r="N45" s="45"/>
      <c r="O45" s="83">
        <v>43344</v>
      </c>
      <c r="P45" s="87"/>
      <c r="Q45" s="93" t="e">
        <f t="shared" si="2"/>
        <v>#NUM!</v>
      </c>
      <c r="R45" s="94"/>
      <c r="S45" s="94"/>
      <c r="T45" s="95" t="str">
        <f>DATEDIF(R45,S45,"y")&amp;" года, "
&amp;DATEDIF(R45,S45,"ym")&amp;" месяца, "
&amp;S45-DATE(YEAR(S45),MONTH(S45),1)&amp;" дней"</f>
        <v>0 года, 0 месяца, -1 дней</v>
      </c>
      <c r="U45" s="45"/>
      <c r="V45" s="45"/>
      <c r="W45" s="86"/>
    </row>
    <row r="46" spans="1:24" ht="30" x14ac:dyDescent="0.2">
      <c r="A46" s="44">
        <v>41</v>
      </c>
      <c r="B46" s="104" t="s">
        <v>11</v>
      </c>
      <c r="C46" s="91" t="s">
        <v>105</v>
      </c>
      <c r="D46" s="40" t="s">
        <v>10</v>
      </c>
      <c r="E46" s="43" t="s">
        <v>15</v>
      </c>
      <c r="F46" s="42">
        <v>43651</v>
      </c>
      <c r="G46" s="43" t="s">
        <v>56</v>
      </c>
      <c r="H46" s="19" t="s">
        <v>85</v>
      </c>
      <c r="I46" s="74" t="s">
        <v>139</v>
      </c>
      <c r="J46" s="74" t="s">
        <v>17</v>
      </c>
      <c r="K46" s="74" t="s">
        <v>50</v>
      </c>
      <c r="M46" s="82" t="str">
        <f t="shared" si="8"/>
        <v>2 курс</v>
      </c>
      <c r="N46" s="45"/>
      <c r="O46" s="83">
        <v>43344</v>
      </c>
      <c r="P46" s="87"/>
      <c r="Q46" s="93" t="e">
        <f t="shared" si="2"/>
        <v>#NUM!</v>
      </c>
      <c r="R46" s="94"/>
      <c r="S46" s="94"/>
      <c r="T46" s="95" t="str">
        <f>DATEDIF(R46,S46,"y")&amp;" года, "
&amp;DATEDIF(R46,S46,"ym")&amp;" месяца, "
&amp;S46-DATE(YEAR(S46),MONTH(S46),1)&amp;" дней"</f>
        <v>0 года, 0 месяца, -1 дней</v>
      </c>
      <c r="U46" s="45"/>
      <c r="V46" s="45"/>
      <c r="W46" s="86"/>
    </row>
    <row r="47" spans="1:24" ht="30" x14ac:dyDescent="0.2">
      <c r="A47" s="44">
        <v>42</v>
      </c>
      <c r="B47" s="104" t="s">
        <v>11</v>
      </c>
      <c r="C47" s="66" t="s">
        <v>124</v>
      </c>
      <c r="D47" s="40" t="s">
        <v>10</v>
      </c>
      <c r="E47" s="43" t="s">
        <v>15</v>
      </c>
      <c r="F47" s="42">
        <v>43671</v>
      </c>
      <c r="G47" s="43" t="s">
        <v>56</v>
      </c>
      <c r="H47" s="19" t="s">
        <v>85</v>
      </c>
      <c r="I47" s="74" t="s">
        <v>139</v>
      </c>
      <c r="J47" s="74" t="s">
        <v>17</v>
      </c>
      <c r="K47" s="74" t="s">
        <v>50</v>
      </c>
      <c r="M47" s="82" t="str">
        <f t="shared" si="8"/>
        <v>2 курс</v>
      </c>
      <c r="N47" s="45"/>
      <c r="O47" s="83">
        <v>43344</v>
      </c>
      <c r="P47" s="87"/>
      <c r="Q47" s="93" t="e">
        <f t="shared" si="2"/>
        <v>#NUM!</v>
      </c>
      <c r="R47" s="87"/>
      <c r="S47" s="87"/>
      <c r="T47" s="84"/>
      <c r="U47" s="45"/>
      <c r="V47" s="45"/>
      <c r="W47" s="86"/>
    </row>
    <row r="48" spans="1:24" ht="30" x14ac:dyDescent="0.2">
      <c r="A48" s="44">
        <v>43</v>
      </c>
      <c r="B48" s="104" t="s">
        <v>9</v>
      </c>
      <c r="C48" s="90" t="s">
        <v>83</v>
      </c>
      <c r="D48" s="40" t="s">
        <v>10</v>
      </c>
      <c r="E48" s="43" t="s">
        <v>15</v>
      </c>
      <c r="F48" s="42">
        <v>43644</v>
      </c>
      <c r="G48" s="43" t="s">
        <v>56</v>
      </c>
      <c r="H48" s="19" t="s">
        <v>85</v>
      </c>
      <c r="I48" s="74" t="s">
        <v>139</v>
      </c>
      <c r="J48" s="74" t="s">
        <v>17</v>
      </c>
      <c r="K48" s="74" t="s">
        <v>50</v>
      </c>
      <c r="L48" s="74"/>
      <c r="M48" s="82" t="str">
        <f t="shared" si="8"/>
        <v>3 курс</v>
      </c>
      <c r="N48" s="74"/>
      <c r="O48" s="83">
        <v>42979</v>
      </c>
      <c r="P48" s="94">
        <v>41687</v>
      </c>
      <c r="Q48" s="93" t="e">
        <f t="shared" si="2"/>
        <v>#NUM!</v>
      </c>
      <c r="R48" s="94">
        <v>41881</v>
      </c>
      <c r="S48" s="94">
        <v>42303</v>
      </c>
      <c r="T48" s="95" t="str">
        <f>DATEDIF(R48,S48,"y")&amp;" года, "
&amp;DATEDIF(R48,S48,"ym")&amp;" месяца, "
&amp;S48-DATE(YEAR(S48),MONTH(S48),1)&amp;" дней"</f>
        <v>1 года, 1 месяца, 25 дней</v>
      </c>
      <c r="U48" s="74"/>
      <c r="V48" s="74"/>
      <c r="W48" s="88"/>
      <c r="X48" s="48"/>
    </row>
    <row r="49" spans="1:24" ht="30" x14ac:dyDescent="0.2">
      <c r="A49" s="44">
        <v>44</v>
      </c>
      <c r="B49" s="104" t="s">
        <v>11</v>
      </c>
      <c r="C49" s="66" t="s">
        <v>183</v>
      </c>
      <c r="D49" s="40" t="s">
        <v>10</v>
      </c>
      <c r="E49" s="43" t="s">
        <v>15</v>
      </c>
      <c r="F49" s="42">
        <v>43684</v>
      </c>
      <c r="G49" s="43" t="s">
        <v>56</v>
      </c>
      <c r="H49" s="19" t="s">
        <v>85</v>
      </c>
      <c r="I49" s="74" t="s">
        <v>139</v>
      </c>
      <c r="J49" s="74" t="s">
        <v>17</v>
      </c>
      <c r="K49" s="74" t="s">
        <v>50</v>
      </c>
      <c r="M49" s="82" t="str">
        <f t="shared" si="8"/>
        <v>2 курс</v>
      </c>
      <c r="N49" s="45"/>
      <c r="O49" s="83">
        <v>43344</v>
      </c>
      <c r="P49" s="87"/>
      <c r="Q49" s="93"/>
      <c r="R49" s="87"/>
      <c r="S49" s="87"/>
      <c r="T49" s="84"/>
      <c r="U49" s="45"/>
      <c r="V49" s="45"/>
      <c r="W49" s="86"/>
    </row>
    <row r="50" spans="1:24" ht="30" x14ac:dyDescent="0.2">
      <c r="A50" s="44">
        <v>45</v>
      </c>
      <c r="B50" s="104" t="s">
        <v>11</v>
      </c>
      <c r="C50" s="96" t="s">
        <v>125</v>
      </c>
      <c r="D50" s="40" t="s">
        <v>10</v>
      </c>
      <c r="E50" s="43" t="s">
        <v>15</v>
      </c>
      <c r="F50" s="42">
        <v>43663</v>
      </c>
      <c r="G50" s="43" t="s">
        <v>56</v>
      </c>
      <c r="H50" s="19" t="s">
        <v>85</v>
      </c>
      <c r="I50" s="74" t="s">
        <v>139</v>
      </c>
      <c r="J50" s="74" t="s">
        <v>17</v>
      </c>
      <c r="K50" s="74" t="s">
        <v>50</v>
      </c>
      <c r="M50" s="82" t="str">
        <f t="shared" si="8"/>
        <v>2 курс</v>
      </c>
      <c r="N50" s="45"/>
      <c r="O50" s="83">
        <v>43344</v>
      </c>
      <c r="P50" s="87"/>
      <c r="Q50" s="93" t="e">
        <f t="shared" ref="Q50:Q64" si="9">DATEDIF(O50,P50,"y")&amp;" г, "
&amp;DATEDIF(O50,P50,"ym")&amp;" м, "
&amp;P50-DATE(YEAR(P50),MONTH(P50),1)&amp;" д"</f>
        <v>#NUM!</v>
      </c>
      <c r="R50" s="87"/>
      <c r="S50" s="87"/>
      <c r="T50" s="84"/>
      <c r="U50" s="45"/>
      <c r="V50" s="45"/>
      <c r="W50" s="86"/>
    </row>
    <row r="51" spans="1:24" ht="30" x14ac:dyDescent="0.2">
      <c r="A51" s="44">
        <v>46</v>
      </c>
      <c r="B51" s="104" t="s">
        <v>9</v>
      </c>
      <c r="C51" s="66" t="s">
        <v>97</v>
      </c>
      <c r="D51" s="40" t="s">
        <v>10</v>
      </c>
      <c r="E51" s="43" t="s">
        <v>15</v>
      </c>
      <c r="F51" s="42">
        <v>43654</v>
      </c>
      <c r="G51" s="43" t="s">
        <v>56</v>
      </c>
      <c r="H51" s="19" t="s">
        <v>85</v>
      </c>
      <c r="I51" s="74" t="s">
        <v>139</v>
      </c>
      <c r="J51" s="74" t="s">
        <v>17</v>
      </c>
      <c r="K51" s="74" t="s">
        <v>50</v>
      </c>
      <c r="M51" s="97" t="s">
        <v>9</v>
      </c>
      <c r="N51" s="45"/>
      <c r="O51" s="83">
        <v>42979</v>
      </c>
      <c r="P51" s="87"/>
      <c r="Q51" s="93" t="e">
        <f t="shared" si="9"/>
        <v>#NUM!</v>
      </c>
      <c r="R51" s="94">
        <v>41881</v>
      </c>
      <c r="S51" s="94">
        <v>42303</v>
      </c>
      <c r="T51" s="95" t="str">
        <f>DATEDIF(R51,S51,"y")&amp;" года, "
&amp;DATEDIF(R51,S51,"ym")&amp;" месяца, "
&amp;S51-DATE(YEAR(S51),MONTH(S51),1)&amp;" дней"</f>
        <v>1 года, 1 месяца, 25 дней</v>
      </c>
      <c r="U51" s="45"/>
      <c r="V51" s="45"/>
      <c r="W51" s="86"/>
    </row>
    <row r="52" spans="1:24" ht="30" x14ac:dyDescent="0.2">
      <c r="A52" s="44">
        <v>47</v>
      </c>
      <c r="B52" s="104" t="s">
        <v>9</v>
      </c>
      <c r="C52" s="91" t="s">
        <v>84</v>
      </c>
      <c r="D52" s="40" t="s">
        <v>10</v>
      </c>
      <c r="E52" s="43" t="s">
        <v>15</v>
      </c>
      <c r="F52" s="42">
        <v>43664</v>
      </c>
      <c r="G52" s="43" t="s">
        <v>56</v>
      </c>
      <c r="H52" s="19" t="s">
        <v>85</v>
      </c>
      <c r="I52" s="74" t="s">
        <v>139</v>
      </c>
      <c r="J52" s="74" t="s">
        <v>17</v>
      </c>
      <c r="K52" s="74" t="s">
        <v>50</v>
      </c>
      <c r="M52" s="82" t="str">
        <f t="shared" ref="M52:M64" si="10">B52</f>
        <v>3 курс</v>
      </c>
      <c r="N52" s="45"/>
      <c r="O52" s="83">
        <v>42979</v>
      </c>
      <c r="P52" s="94">
        <v>41687</v>
      </c>
      <c r="Q52" s="93" t="e">
        <f t="shared" si="9"/>
        <v>#NUM!</v>
      </c>
      <c r="R52" s="94">
        <v>41881</v>
      </c>
      <c r="S52" s="94">
        <v>42303</v>
      </c>
      <c r="T52" s="95" t="str">
        <f>DATEDIF(R52,S52,"y")&amp;" года, "
&amp;DATEDIF(R52,S52,"ym")&amp;" месяца, "
&amp;S52-DATE(YEAR(S52),MONTH(S52),1)&amp;" дней"</f>
        <v>1 года, 1 месяца, 25 дней</v>
      </c>
      <c r="U52" s="45"/>
      <c r="V52" s="45"/>
      <c r="W52" s="86"/>
    </row>
    <row r="53" spans="1:24" ht="60" x14ac:dyDescent="0.2">
      <c r="A53" s="44">
        <v>48</v>
      </c>
      <c r="B53" s="104" t="s">
        <v>9</v>
      </c>
      <c r="C53" s="41" t="s">
        <v>45</v>
      </c>
      <c r="D53" s="40" t="s">
        <v>10</v>
      </c>
      <c r="E53" s="43" t="s">
        <v>8</v>
      </c>
      <c r="F53" s="42">
        <v>43681</v>
      </c>
      <c r="G53" s="43" t="s">
        <v>152</v>
      </c>
      <c r="H53" s="19" t="s">
        <v>28</v>
      </c>
      <c r="I53" s="25" t="s">
        <v>139</v>
      </c>
      <c r="J53" s="74" t="s">
        <v>57</v>
      </c>
      <c r="K53" s="74" t="s">
        <v>49</v>
      </c>
      <c r="L53" s="45" t="s">
        <v>138</v>
      </c>
      <c r="M53" s="82" t="str">
        <f t="shared" si="10"/>
        <v>3 курс</v>
      </c>
      <c r="N53" s="45"/>
      <c r="O53" s="83">
        <v>43130</v>
      </c>
      <c r="P53" s="83">
        <v>43516</v>
      </c>
      <c r="Q53" s="92" t="str">
        <f t="shared" si="9"/>
        <v>1 г, 0 м, 19 д</v>
      </c>
      <c r="R53" s="87"/>
      <c r="S53" s="87"/>
      <c r="T53" s="84"/>
      <c r="U53" s="45"/>
      <c r="V53" s="45"/>
      <c r="W53" s="86"/>
    </row>
    <row r="54" spans="1:24" ht="30" x14ac:dyDescent="0.2">
      <c r="A54" s="44">
        <v>49</v>
      </c>
      <c r="B54" s="104" t="s">
        <v>11</v>
      </c>
      <c r="C54" s="66" t="s">
        <v>126</v>
      </c>
      <c r="D54" s="40" t="s">
        <v>10</v>
      </c>
      <c r="E54" s="43" t="s">
        <v>15</v>
      </c>
      <c r="F54" s="42">
        <v>43642</v>
      </c>
      <c r="G54" s="43" t="s">
        <v>56</v>
      </c>
      <c r="H54" s="19" t="s">
        <v>85</v>
      </c>
      <c r="I54" s="74" t="s">
        <v>139</v>
      </c>
      <c r="J54" s="74" t="s">
        <v>17</v>
      </c>
      <c r="K54" s="74" t="s">
        <v>50</v>
      </c>
      <c r="M54" s="82" t="str">
        <f t="shared" si="10"/>
        <v>2 курс</v>
      </c>
      <c r="N54" s="45"/>
      <c r="O54" s="83">
        <v>43344</v>
      </c>
      <c r="P54" s="87"/>
      <c r="Q54" s="93" t="e">
        <f t="shared" si="9"/>
        <v>#NUM!</v>
      </c>
      <c r="R54" s="87"/>
      <c r="S54" s="87"/>
      <c r="T54" s="84"/>
      <c r="U54" s="45"/>
      <c r="V54" s="45"/>
      <c r="W54" s="86"/>
    </row>
    <row r="55" spans="1:24" ht="30" x14ac:dyDescent="0.2">
      <c r="A55" s="44">
        <v>50</v>
      </c>
      <c r="B55" s="104" t="s">
        <v>11</v>
      </c>
      <c r="C55" s="96" t="s">
        <v>127</v>
      </c>
      <c r="D55" s="40" t="s">
        <v>10</v>
      </c>
      <c r="E55" s="43" t="s">
        <v>15</v>
      </c>
      <c r="F55" s="42">
        <v>43663</v>
      </c>
      <c r="G55" s="43" t="s">
        <v>56</v>
      </c>
      <c r="H55" s="19" t="s">
        <v>85</v>
      </c>
      <c r="I55" s="74" t="s">
        <v>139</v>
      </c>
      <c r="J55" s="74" t="s">
        <v>17</v>
      </c>
      <c r="K55" s="74" t="s">
        <v>50</v>
      </c>
      <c r="M55" s="82" t="str">
        <f t="shared" si="10"/>
        <v>2 курс</v>
      </c>
      <c r="N55" s="45"/>
      <c r="O55" s="83">
        <v>43344</v>
      </c>
      <c r="P55" s="87"/>
      <c r="Q55" s="93" t="e">
        <f t="shared" si="9"/>
        <v>#NUM!</v>
      </c>
      <c r="R55" s="87"/>
      <c r="S55" s="87"/>
      <c r="T55" s="84"/>
      <c r="U55" s="45"/>
      <c r="V55" s="45"/>
      <c r="W55" s="86"/>
    </row>
    <row r="56" spans="1:24" ht="30" x14ac:dyDescent="0.2">
      <c r="A56" s="44">
        <v>51</v>
      </c>
      <c r="B56" s="104" t="s">
        <v>11</v>
      </c>
      <c r="C56" s="90" t="s">
        <v>106</v>
      </c>
      <c r="D56" s="40" t="s">
        <v>10</v>
      </c>
      <c r="E56" s="43" t="s">
        <v>15</v>
      </c>
      <c r="F56" s="42">
        <v>43649</v>
      </c>
      <c r="G56" s="43" t="s">
        <v>56</v>
      </c>
      <c r="H56" s="19" t="s">
        <v>85</v>
      </c>
      <c r="I56" s="74" t="s">
        <v>139</v>
      </c>
      <c r="J56" s="74" t="s">
        <v>17</v>
      </c>
      <c r="K56" s="74" t="s">
        <v>50</v>
      </c>
      <c r="M56" s="82" t="str">
        <f t="shared" si="10"/>
        <v>2 курс</v>
      </c>
      <c r="N56" s="45"/>
      <c r="O56" s="83">
        <v>43344</v>
      </c>
      <c r="P56" s="87"/>
      <c r="Q56" s="93" t="e">
        <f t="shared" si="9"/>
        <v>#NUM!</v>
      </c>
      <c r="R56" s="94"/>
      <c r="S56" s="94"/>
      <c r="T56" s="95" t="str">
        <f>DATEDIF(R56,S56,"y")&amp;" года, "
&amp;DATEDIF(R56,S56,"ym")&amp;" месяца, "
&amp;S56-DATE(YEAR(S56),MONTH(S56),1)&amp;" дней"</f>
        <v>0 года, 0 месяца, -1 дней</v>
      </c>
      <c r="U56" s="45"/>
      <c r="V56" s="45"/>
      <c r="W56" s="86"/>
    </row>
    <row r="57" spans="1:24" ht="30" x14ac:dyDescent="0.2">
      <c r="A57" s="44">
        <v>52</v>
      </c>
      <c r="B57" s="104" t="s">
        <v>11</v>
      </c>
      <c r="C57" s="66" t="s">
        <v>128</v>
      </c>
      <c r="D57" s="40" t="s">
        <v>10</v>
      </c>
      <c r="E57" s="43" t="s">
        <v>8</v>
      </c>
      <c r="F57" s="42">
        <v>43655</v>
      </c>
      <c r="G57" s="43" t="s">
        <v>59</v>
      </c>
      <c r="H57" s="19" t="s">
        <v>151</v>
      </c>
      <c r="I57" s="89" t="s">
        <v>139</v>
      </c>
      <c r="J57" s="89" t="s">
        <v>57</v>
      </c>
      <c r="K57" s="89" t="s">
        <v>50</v>
      </c>
      <c r="M57" s="82" t="str">
        <f t="shared" si="10"/>
        <v>2 курс</v>
      </c>
      <c r="N57" s="45"/>
      <c r="O57" s="83">
        <v>43344</v>
      </c>
      <c r="P57" s="87"/>
      <c r="Q57" s="93" t="e">
        <f t="shared" si="9"/>
        <v>#NUM!</v>
      </c>
      <c r="R57" s="87"/>
      <c r="S57" s="87"/>
      <c r="T57" s="84"/>
      <c r="U57" s="45"/>
      <c r="V57" s="45"/>
      <c r="W57" s="86"/>
    </row>
    <row r="58" spans="1:24" ht="30" x14ac:dyDescent="0.2">
      <c r="A58" s="44">
        <v>53</v>
      </c>
      <c r="B58" s="104" t="s">
        <v>9</v>
      </c>
      <c r="C58" s="41" t="s">
        <v>74</v>
      </c>
      <c r="D58" s="40" t="s">
        <v>10</v>
      </c>
      <c r="E58" s="43" t="s">
        <v>15</v>
      </c>
      <c r="F58" s="42">
        <v>43683</v>
      </c>
      <c r="G58" s="43" t="s">
        <v>56</v>
      </c>
      <c r="H58" s="19" t="s">
        <v>85</v>
      </c>
      <c r="I58" s="74" t="s">
        <v>139</v>
      </c>
      <c r="J58" s="74" t="s">
        <v>17</v>
      </c>
      <c r="K58" s="74" t="s">
        <v>49</v>
      </c>
      <c r="L58" s="45" t="s">
        <v>14</v>
      </c>
      <c r="M58" s="82" t="str">
        <f t="shared" si="10"/>
        <v>3 курс</v>
      </c>
      <c r="N58" s="45"/>
      <c r="O58" s="83">
        <v>42979</v>
      </c>
      <c r="P58" s="87"/>
      <c r="Q58" s="93" t="e">
        <f t="shared" si="9"/>
        <v>#NUM!</v>
      </c>
      <c r="R58" s="87"/>
      <c r="S58" s="87"/>
      <c r="T58" s="84"/>
      <c r="U58" s="45"/>
      <c r="V58" s="45"/>
      <c r="W58" s="86"/>
    </row>
    <row r="59" spans="1:24" ht="45" x14ac:dyDescent="0.2">
      <c r="A59" s="44">
        <v>54</v>
      </c>
      <c r="B59" s="104" t="s">
        <v>11</v>
      </c>
      <c r="C59" s="66" t="s">
        <v>135</v>
      </c>
      <c r="D59" s="40" t="s">
        <v>10</v>
      </c>
      <c r="E59" s="43" t="s">
        <v>8</v>
      </c>
      <c r="F59" s="42">
        <v>43683</v>
      </c>
      <c r="G59" s="43" t="s">
        <v>154</v>
      </c>
      <c r="H59" s="19" t="s">
        <v>141</v>
      </c>
      <c r="I59" s="89" t="s">
        <v>139</v>
      </c>
      <c r="J59" s="89" t="s">
        <v>57</v>
      </c>
      <c r="K59" s="74" t="s">
        <v>49</v>
      </c>
      <c r="L59" s="45" t="s">
        <v>138</v>
      </c>
      <c r="M59" s="82" t="str">
        <f t="shared" si="10"/>
        <v>2 курс</v>
      </c>
      <c r="N59" s="45"/>
      <c r="O59" s="87"/>
      <c r="P59" s="87"/>
      <c r="Q59" s="93" t="str">
        <f t="shared" si="9"/>
        <v>0 г, 0 м, -1 д</v>
      </c>
      <c r="R59" s="94"/>
      <c r="S59" s="94"/>
      <c r="T59" s="95" t="str">
        <f>DATEDIF(R59,S59,"y")&amp;" года, "
&amp;DATEDIF(R59,S59,"ym")&amp;" месяца, "
&amp;S59-DATE(YEAR(S59),MONTH(S59),1)&amp;" дней"</f>
        <v>0 года, 0 месяца, -1 дней</v>
      </c>
      <c r="U59" s="45"/>
      <c r="V59" s="45"/>
      <c r="W59" s="86"/>
    </row>
    <row r="60" spans="1:24" ht="45" x14ac:dyDescent="0.2">
      <c r="A60" s="44">
        <v>55</v>
      </c>
      <c r="B60" s="104" t="s">
        <v>11</v>
      </c>
      <c r="C60" s="66" t="s">
        <v>135</v>
      </c>
      <c r="D60" s="40" t="s">
        <v>10</v>
      </c>
      <c r="E60" s="43" t="s">
        <v>15</v>
      </c>
      <c r="F60" s="42">
        <v>43683</v>
      </c>
      <c r="G60" s="43" t="s">
        <v>154</v>
      </c>
      <c r="H60" s="19" t="s">
        <v>141</v>
      </c>
      <c r="I60" s="89" t="s">
        <v>139</v>
      </c>
      <c r="J60" s="89" t="s">
        <v>17</v>
      </c>
      <c r="K60" s="74" t="s">
        <v>49</v>
      </c>
      <c r="L60" s="45" t="s">
        <v>138</v>
      </c>
      <c r="M60" s="82" t="str">
        <f t="shared" si="10"/>
        <v>2 курс</v>
      </c>
      <c r="N60" s="45"/>
      <c r="O60" s="94">
        <v>41153</v>
      </c>
      <c r="P60" s="94">
        <v>41687</v>
      </c>
      <c r="Q60" s="93" t="str">
        <f t="shared" si="9"/>
        <v>1 г, 5 м, 16 д</v>
      </c>
      <c r="R60" s="94">
        <v>41881</v>
      </c>
      <c r="S60" s="94">
        <v>42303</v>
      </c>
      <c r="T60" s="95" t="str">
        <f>DATEDIF(R60,S60,"y")&amp;" года, "
&amp;DATEDIF(R60,S60,"ym")&amp;" месяца, "
&amp;S60-DATE(YEAR(S60),MONTH(S60),1)&amp;" дней"</f>
        <v>1 года, 1 месяца, 25 дней</v>
      </c>
      <c r="U60" s="45"/>
      <c r="V60" s="45"/>
      <c r="W60" s="86"/>
    </row>
    <row r="61" spans="1:24" ht="30" x14ac:dyDescent="0.2">
      <c r="A61" s="44">
        <v>56</v>
      </c>
      <c r="B61" s="104" t="s">
        <v>9</v>
      </c>
      <c r="C61" s="90" t="s">
        <v>143</v>
      </c>
      <c r="D61" s="40" t="s">
        <v>10</v>
      </c>
      <c r="E61" s="43" t="s">
        <v>15</v>
      </c>
      <c r="F61" s="42">
        <v>43664</v>
      </c>
      <c r="G61" s="43" t="s">
        <v>56</v>
      </c>
      <c r="H61" s="19" t="s">
        <v>85</v>
      </c>
      <c r="I61" s="74" t="s">
        <v>139</v>
      </c>
      <c r="J61" s="74" t="s">
        <v>17</v>
      </c>
      <c r="K61" s="74" t="s">
        <v>50</v>
      </c>
      <c r="M61" s="82" t="str">
        <f t="shared" si="10"/>
        <v>3 курс</v>
      </c>
      <c r="N61" s="45"/>
      <c r="O61" s="83">
        <v>42979</v>
      </c>
      <c r="P61" s="94">
        <v>41687</v>
      </c>
      <c r="Q61" s="93" t="e">
        <f t="shared" si="9"/>
        <v>#NUM!</v>
      </c>
      <c r="R61" s="94">
        <v>41881</v>
      </c>
      <c r="S61" s="94">
        <v>42303</v>
      </c>
      <c r="T61" s="95" t="str">
        <f>DATEDIF(R61,S61,"y")&amp;" года, "
&amp;DATEDIF(R61,S61,"ym")&amp;" месяца, "
&amp;S61-DATE(YEAR(S61),MONTH(S61),1)&amp;" дней"</f>
        <v>1 года, 1 месяца, 25 дней</v>
      </c>
      <c r="U61" s="45"/>
      <c r="V61" s="45"/>
      <c r="W61" s="86"/>
    </row>
    <row r="62" spans="1:24" ht="45" x14ac:dyDescent="0.2">
      <c r="A62" s="44">
        <v>57</v>
      </c>
      <c r="B62" s="104" t="s">
        <v>9</v>
      </c>
      <c r="C62" s="91" t="s">
        <v>142</v>
      </c>
      <c r="D62" s="40" t="s">
        <v>10</v>
      </c>
      <c r="E62" s="43" t="s">
        <v>15</v>
      </c>
      <c r="F62" s="42">
        <v>43665</v>
      </c>
      <c r="G62" s="43" t="s">
        <v>56</v>
      </c>
      <c r="H62" s="19" t="s">
        <v>85</v>
      </c>
      <c r="I62" s="74" t="s">
        <v>139</v>
      </c>
      <c r="J62" s="74" t="s">
        <v>17</v>
      </c>
      <c r="K62" s="74" t="s">
        <v>50</v>
      </c>
      <c r="L62" s="74"/>
      <c r="M62" s="82" t="str">
        <f t="shared" si="10"/>
        <v>3 курс</v>
      </c>
      <c r="N62" s="74"/>
      <c r="O62" s="83">
        <v>42979</v>
      </c>
      <c r="P62" s="94">
        <v>41687</v>
      </c>
      <c r="Q62" s="93" t="e">
        <f t="shared" si="9"/>
        <v>#NUM!</v>
      </c>
      <c r="R62" s="94">
        <v>41881</v>
      </c>
      <c r="S62" s="94">
        <v>42303</v>
      </c>
      <c r="T62" s="95" t="str">
        <f>DATEDIF(R62,S62,"y")&amp;" года, "
&amp;DATEDIF(R62,S62,"ym")&amp;" месяца, "
&amp;S62-DATE(YEAR(S62),MONTH(S62),1)&amp;" дней"</f>
        <v>1 года, 1 месяца, 25 дней</v>
      </c>
      <c r="U62" s="74"/>
      <c r="V62" s="74"/>
      <c r="W62" s="88"/>
      <c r="X62" s="48"/>
    </row>
    <row r="63" spans="1:24" ht="30" x14ac:dyDescent="0.2">
      <c r="A63" s="44">
        <v>58</v>
      </c>
      <c r="B63" s="104" t="s">
        <v>11</v>
      </c>
      <c r="C63" s="91" t="s">
        <v>107</v>
      </c>
      <c r="D63" s="40" t="s">
        <v>10</v>
      </c>
      <c r="E63" s="43" t="s">
        <v>15</v>
      </c>
      <c r="F63" s="42">
        <v>43648</v>
      </c>
      <c r="G63" s="43" t="s">
        <v>56</v>
      </c>
      <c r="H63" s="19" t="s">
        <v>85</v>
      </c>
      <c r="I63" s="74" t="s">
        <v>139</v>
      </c>
      <c r="J63" s="74" t="s">
        <v>17</v>
      </c>
      <c r="K63" s="74" t="s">
        <v>50</v>
      </c>
      <c r="M63" s="82" t="str">
        <f t="shared" si="10"/>
        <v>2 курс</v>
      </c>
      <c r="N63" s="45"/>
      <c r="O63" s="83">
        <v>43344</v>
      </c>
      <c r="P63" s="87"/>
      <c r="Q63" s="93" t="e">
        <f t="shared" si="9"/>
        <v>#NUM!</v>
      </c>
      <c r="R63" s="94"/>
      <c r="S63" s="94"/>
      <c r="T63" s="95" t="str">
        <f>DATEDIF(R63,S63,"y")&amp;" года, "
&amp;DATEDIF(R63,S63,"ym")&amp;" месяца, "
&amp;S63-DATE(YEAR(S63),MONTH(S63),1)&amp;" дней"</f>
        <v>0 года, 0 месяца, -1 дней</v>
      </c>
      <c r="U63" s="45"/>
      <c r="V63" s="45"/>
      <c r="W63" s="86"/>
    </row>
    <row r="64" spans="1:24" ht="30" x14ac:dyDescent="0.2">
      <c r="A64" s="102">
        <v>59</v>
      </c>
      <c r="B64" s="104" t="s">
        <v>11</v>
      </c>
      <c r="C64" s="96" t="s">
        <v>129</v>
      </c>
      <c r="D64" s="40" t="s">
        <v>10</v>
      </c>
      <c r="E64" s="43" t="s">
        <v>15</v>
      </c>
      <c r="F64" s="42">
        <v>43644</v>
      </c>
      <c r="G64" s="43" t="s">
        <v>56</v>
      </c>
      <c r="H64" s="19" t="s">
        <v>85</v>
      </c>
      <c r="I64" s="74" t="s">
        <v>139</v>
      </c>
      <c r="J64" s="74" t="s">
        <v>17</v>
      </c>
      <c r="K64" s="74" t="s">
        <v>50</v>
      </c>
      <c r="M64" s="82" t="str">
        <f t="shared" si="10"/>
        <v>2 курс</v>
      </c>
      <c r="N64" s="45"/>
      <c r="O64" s="83">
        <v>43344</v>
      </c>
      <c r="P64" s="87"/>
      <c r="Q64" s="93" t="e">
        <f t="shared" si="9"/>
        <v>#NUM!</v>
      </c>
      <c r="R64" s="87"/>
      <c r="S64" s="87"/>
      <c r="T64" s="84"/>
      <c r="U64" s="45"/>
      <c r="V64" s="45"/>
      <c r="W64" s="86"/>
    </row>
    <row r="65" spans="1:23" x14ac:dyDescent="0.2">
      <c r="B65" s="25"/>
      <c r="C65" s="24"/>
      <c r="D65" s="24"/>
      <c r="F65" s="24"/>
      <c r="I65" s="24"/>
      <c r="J65" s="24"/>
      <c r="K65" s="24"/>
      <c r="O65" s="98"/>
      <c r="P65" s="98"/>
      <c r="Q65" s="99"/>
      <c r="R65" s="98"/>
      <c r="S65" s="98"/>
      <c r="T65" s="100"/>
    </row>
    <row r="66" spans="1:23" s="32" customFormat="1" ht="15.75" x14ac:dyDescent="0.25">
      <c r="A66" s="26"/>
      <c r="B66" s="120"/>
      <c r="C66" s="27" t="s">
        <v>12</v>
      </c>
      <c r="D66" s="28">
        <f>COUNTA(C6:C64)</f>
        <v>59</v>
      </c>
      <c r="E66" s="29" t="s">
        <v>23</v>
      </c>
      <c r="F66" s="30"/>
      <c r="G66" s="31"/>
      <c r="H66" s="24"/>
      <c r="I66" s="70"/>
      <c r="J66" s="70"/>
      <c r="K66" s="70"/>
      <c r="L66" s="45"/>
      <c r="M66" s="70"/>
      <c r="N66" s="70"/>
      <c r="O66" s="71"/>
      <c r="P66" s="71"/>
      <c r="Q66" s="57"/>
      <c r="R66" s="71"/>
      <c r="S66" s="71"/>
      <c r="T66" s="72"/>
      <c r="U66" s="70"/>
      <c r="V66" s="70"/>
      <c r="W66" s="73"/>
    </row>
    <row r="67" spans="1:23" s="32" customFormat="1" ht="15.75" x14ac:dyDescent="0.25">
      <c r="A67" s="26"/>
      <c r="B67" s="120"/>
      <c r="C67" s="33"/>
      <c r="D67" s="28"/>
      <c r="E67" s="31"/>
      <c r="F67" s="30"/>
      <c r="G67" s="31"/>
      <c r="H67" s="24"/>
      <c r="I67" s="70"/>
      <c r="J67" s="70"/>
      <c r="K67" s="70"/>
      <c r="L67" s="45"/>
      <c r="M67" s="70"/>
      <c r="N67" s="70"/>
      <c r="O67" s="71"/>
      <c r="P67" s="71"/>
      <c r="Q67" s="57"/>
      <c r="R67" s="71"/>
      <c r="S67" s="71"/>
      <c r="T67" s="72"/>
      <c r="U67" s="70"/>
      <c r="V67" s="70"/>
      <c r="W67" s="73"/>
    </row>
    <row r="68" spans="1:23" s="32" customFormat="1" ht="52.5" customHeight="1" x14ac:dyDescent="0.25">
      <c r="A68" s="26"/>
      <c r="B68" s="120"/>
      <c r="C68" s="125" t="s">
        <v>16</v>
      </c>
      <c r="D68" s="126"/>
      <c r="E68" s="126"/>
      <c r="F68" s="30"/>
      <c r="G68" s="34" t="s">
        <v>46</v>
      </c>
      <c r="H68" s="77"/>
      <c r="I68" s="70"/>
      <c r="J68" s="70"/>
      <c r="K68" s="70"/>
      <c r="L68" s="45"/>
      <c r="M68" s="70"/>
      <c r="N68" s="70"/>
      <c r="O68" s="71"/>
      <c r="P68" s="71"/>
      <c r="Q68" s="57"/>
      <c r="R68" s="71"/>
      <c r="S68" s="71"/>
      <c r="T68" s="72"/>
      <c r="U68" s="70"/>
      <c r="V68" s="70"/>
      <c r="W68" s="73"/>
    </row>
    <row r="69" spans="1:23" x14ac:dyDescent="0.2">
      <c r="R69" s="71"/>
      <c r="S69" s="71"/>
    </row>
    <row r="70" spans="1:23" x14ac:dyDescent="0.2">
      <c r="R70" s="71"/>
      <c r="S70" s="71"/>
    </row>
    <row r="71" spans="1:23" ht="10.5" customHeight="1" x14ac:dyDescent="0.2">
      <c r="R71" s="71"/>
      <c r="S71" s="71"/>
    </row>
    <row r="72" spans="1:23" x14ac:dyDescent="0.2">
      <c r="R72" s="71"/>
      <c r="S72" s="71"/>
    </row>
    <row r="73" spans="1:23" ht="6.75" customHeight="1" x14ac:dyDescent="0.2">
      <c r="R73" s="71"/>
      <c r="S73" s="71"/>
    </row>
    <row r="74" spans="1:23" x14ac:dyDescent="0.2">
      <c r="R74" s="71"/>
      <c r="S74" s="71"/>
    </row>
    <row r="75" spans="1:23" s="35" customFormat="1" ht="6.75" customHeight="1" x14ac:dyDescent="0.2">
      <c r="A75" s="21"/>
      <c r="B75" s="74"/>
      <c r="C75" s="22"/>
      <c r="D75" s="23"/>
      <c r="E75" s="24"/>
      <c r="F75" s="25"/>
      <c r="G75" s="24"/>
      <c r="H75" s="24"/>
      <c r="L75" s="45"/>
      <c r="O75" s="71"/>
      <c r="P75" s="71"/>
      <c r="Q75" s="57"/>
      <c r="R75" s="71"/>
      <c r="S75" s="71"/>
      <c r="T75" s="72"/>
      <c r="W75" s="69"/>
    </row>
    <row r="76" spans="1:23" x14ac:dyDescent="0.2">
      <c r="R76" s="71"/>
      <c r="S76" s="71"/>
    </row>
    <row r="77" spans="1:23" s="35" customFormat="1" ht="6.75" customHeight="1" x14ac:dyDescent="0.2">
      <c r="A77" s="21"/>
      <c r="B77" s="74"/>
      <c r="C77" s="22"/>
      <c r="D77" s="23"/>
      <c r="E77" s="24"/>
      <c r="F77" s="25"/>
      <c r="G77" s="24"/>
      <c r="H77" s="24"/>
      <c r="L77" s="45"/>
      <c r="O77" s="71"/>
      <c r="P77" s="71"/>
      <c r="Q77" s="57"/>
      <c r="R77" s="71"/>
      <c r="S77" s="71"/>
      <c r="T77" s="72"/>
      <c r="W77" s="69"/>
    </row>
    <row r="78" spans="1:23" x14ac:dyDescent="0.2">
      <c r="R78" s="71"/>
      <c r="S78" s="71"/>
    </row>
    <row r="79" spans="1:23" s="35" customFormat="1" ht="6.75" customHeight="1" x14ac:dyDescent="0.2">
      <c r="A79" s="21"/>
      <c r="B79" s="74"/>
      <c r="C79" s="22"/>
      <c r="D79" s="23"/>
      <c r="E79" s="24"/>
      <c r="F79" s="25"/>
      <c r="G79" s="24"/>
      <c r="H79" s="24"/>
      <c r="L79" s="45"/>
      <c r="O79" s="71"/>
      <c r="P79" s="71"/>
      <c r="Q79" s="57"/>
      <c r="R79" s="71"/>
      <c r="S79" s="71"/>
      <c r="T79" s="72"/>
      <c r="W79" s="69"/>
    </row>
  </sheetData>
  <mergeCells count="2">
    <mergeCell ref="A1:G1"/>
    <mergeCell ref="C68:E68"/>
  </mergeCells>
  <printOptions horizontalCentered="1"/>
  <pageMargins left="0.23622047244094491" right="0.23622047244094491" top="0.55118110236220474" bottom="0.74803149606299213" header="0.31496062992125984" footer="0.31496062992125984"/>
  <pageSetup paperSize="9" scale="87" orientation="landscape" r:id="rId1"/>
  <headerFooter>
    <oddHeader>&amp;L&amp;8&amp;F&amp;R&amp;8КФКиСЭТ</oddHeader>
    <oddFooter>&amp;R&amp;N/&amp;P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79"/>
  <sheetViews>
    <sheetView zoomScale="60" zoomScaleNormal="60" zoomScaleSheetLayoutView="120" workbookViewId="0">
      <selection activeCell="E53" sqref="E53"/>
    </sheetView>
  </sheetViews>
  <sheetFormatPr defaultRowHeight="12.75" x14ac:dyDescent="0.2"/>
  <cols>
    <col min="1" max="1" width="4.5703125" style="21" customWidth="1"/>
    <col min="2" max="2" width="7.7109375" style="21" customWidth="1"/>
    <col min="3" max="3" width="18.140625" style="22" customWidth="1"/>
    <col min="4" max="4" width="21.7109375" style="22" customWidth="1"/>
    <col min="5" max="5" width="21.42578125" style="22" customWidth="1"/>
    <col min="6" max="6" width="8.42578125" style="23" customWidth="1"/>
    <col min="7" max="7" width="20.28515625" style="24" customWidth="1"/>
    <col min="8" max="8" width="12.42578125" style="25" customWidth="1"/>
    <col min="9" max="9" width="51" style="24" customWidth="1"/>
    <col min="10" max="10" width="11.5703125" style="24" customWidth="1"/>
    <col min="11" max="13" width="9.140625" style="70"/>
    <col min="14" max="14" width="9.140625" style="45"/>
    <col min="15" max="16" width="9.140625" style="70"/>
    <col min="17" max="17" width="11.7109375" style="71" customWidth="1"/>
    <col min="18" max="18" width="11.140625" style="71" customWidth="1"/>
    <col min="19" max="19" width="14.7109375" style="57" customWidth="1"/>
    <col min="20" max="20" width="11" style="57" customWidth="1"/>
    <col min="21" max="21" width="11.85546875" style="57" customWidth="1"/>
    <col min="22" max="22" width="16.140625" style="72" customWidth="1"/>
    <col min="23" max="24" width="12.140625" style="70" customWidth="1"/>
    <col min="25" max="25" width="14.85546875" style="73" customWidth="1"/>
    <col min="26" max="27" width="11.28515625" style="13" customWidth="1"/>
    <col min="28" max="28" width="16.28515625" style="13" customWidth="1"/>
    <col min="29" max="16384" width="9.140625" style="13"/>
  </cols>
  <sheetData>
    <row r="1" spans="1:26" ht="15.75" x14ac:dyDescent="0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75"/>
    </row>
    <row r="2" spans="1:26" ht="23.25" customHeight="1" x14ac:dyDescent="0.25">
      <c r="A2" s="59"/>
      <c r="B2" s="59"/>
      <c r="C2" s="59"/>
      <c r="D2" s="59"/>
      <c r="E2" s="59"/>
      <c r="F2" s="14"/>
      <c r="G2" s="15"/>
      <c r="H2" s="15"/>
      <c r="I2" s="15"/>
      <c r="J2" s="24">
        <f t="shared" ref="J2:O2" si="0">SUBTOTAL(3,J6:J64)</f>
        <v>59</v>
      </c>
      <c r="K2" s="24">
        <f t="shared" si="0"/>
        <v>59</v>
      </c>
      <c r="L2" s="24">
        <f t="shared" si="0"/>
        <v>59</v>
      </c>
      <c r="M2" s="24">
        <f t="shared" si="0"/>
        <v>59</v>
      </c>
      <c r="N2" s="24">
        <f t="shared" si="0"/>
        <v>21</v>
      </c>
      <c r="O2" s="24">
        <f t="shared" si="0"/>
        <v>59</v>
      </c>
    </row>
    <row r="3" spans="1:26" ht="15.75" x14ac:dyDescent="0.25">
      <c r="A3" s="16" t="s">
        <v>30</v>
      </c>
      <c r="B3" s="16"/>
      <c r="C3" s="17"/>
      <c r="D3" s="17"/>
      <c r="E3" s="17"/>
      <c r="F3" s="14"/>
      <c r="G3" s="15"/>
      <c r="H3" s="15"/>
      <c r="I3" s="107">
        <v>43685</v>
      </c>
      <c r="J3" s="76"/>
    </row>
    <row r="4" spans="1:26" ht="27" customHeight="1" x14ac:dyDescent="0.25">
      <c r="I4" s="109">
        <v>43693</v>
      </c>
      <c r="K4" s="24"/>
      <c r="L4" s="24"/>
      <c r="M4" s="24"/>
      <c r="N4" s="24"/>
      <c r="O4" s="24"/>
    </row>
    <row r="5" spans="1:26" s="20" customFormat="1" ht="45" x14ac:dyDescent="0.2">
      <c r="A5" s="39" t="s">
        <v>1</v>
      </c>
      <c r="B5" s="39" t="s">
        <v>2</v>
      </c>
      <c r="C5" s="39" t="s">
        <v>3</v>
      </c>
      <c r="D5" s="39" t="s">
        <v>32</v>
      </c>
      <c r="E5" s="39" t="s">
        <v>33</v>
      </c>
      <c r="F5" s="18" t="s">
        <v>4</v>
      </c>
      <c r="G5" s="40" t="s">
        <v>5</v>
      </c>
      <c r="H5" s="40" t="s">
        <v>6</v>
      </c>
      <c r="I5" s="40" t="s">
        <v>7</v>
      </c>
      <c r="J5" s="78" t="s">
        <v>25</v>
      </c>
      <c r="K5" s="79" t="s">
        <v>26</v>
      </c>
      <c r="L5" s="79" t="s">
        <v>27</v>
      </c>
      <c r="M5" s="79" t="s">
        <v>52</v>
      </c>
      <c r="N5" s="79" t="s">
        <v>31</v>
      </c>
      <c r="O5" s="79" t="s">
        <v>55</v>
      </c>
      <c r="P5" s="79" t="s">
        <v>18</v>
      </c>
      <c r="Q5" s="80" t="s">
        <v>19</v>
      </c>
      <c r="R5" s="80" t="s">
        <v>41</v>
      </c>
      <c r="S5" s="81" t="s">
        <v>21</v>
      </c>
      <c r="T5" s="81" t="s">
        <v>20</v>
      </c>
      <c r="U5" s="81" t="s">
        <v>42</v>
      </c>
      <c r="V5" s="81" t="s">
        <v>22</v>
      </c>
      <c r="W5" s="81" t="s">
        <v>20</v>
      </c>
      <c r="X5" s="81" t="s">
        <v>43</v>
      </c>
      <c r="Y5" s="81" t="s">
        <v>44</v>
      </c>
      <c r="Z5" s="81" t="s">
        <v>20</v>
      </c>
    </row>
    <row r="6" spans="1:26" ht="45" x14ac:dyDescent="0.2">
      <c r="A6" s="44">
        <v>1</v>
      </c>
      <c r="B6" s="104" t="s">
        <v>11</v>
      </c>
      <c r="C6" s="66" t="s">
        <v>110</v>
      </c>
      <c r="D6" s="105" t="s">
        <v>34</v>
      </c>
      <c r="E6" s="41" t="s">
        <v>58</v>
      </c>
      <c r="F6" s="40" t="s">
        <v>10</v>
      </c>
      <c r="G6" s="43" t="s">
        <v>8</v>
      </c>
      <c r="H6" s="42">
        <v>43683</v>
      </c>
      <c r="I6" s="43" t="s">
        <v>150</v>
      </c>
      <c r="J6" s="19" t="s">
        <v>141</v>
      </c>
      <c r="K6" s="89" t="s">
        <v>139</v>
      </c>
      <c r="L6" s="89" t="s">
        <v>57</v>
      </c>
      <c r="M6" s="89" t="s">
        <v>50</v>
      </c>
      <c r="N6" s="45" t="s">
        <v>14</v>
      </c>
      <c r="O6" s="82" t="str">
        <f t="shared" ref="O6:O18" si="1">B6</f>
        <v>2 курс</v>
      </c>
      <c r="P6" s="45"/>
      <c r="Q6" s="94">
        <v>41153</v>
      </c>
      <c r="R6" s="94">
        <v>41687</v>
      </c>
      <c r="S6" s="93" t="str">
        <f t="shared" ref="S6:S48" si="2">DATEDIF(Q6,R6,"y")&amp;" г, "
&amp;DATEDIF(Q6,R6,"ym")&amp;" м, "
&amp;R6-DATE(YEAR(R6),MONTH(R6),1)&amp;" д"</f>
        <v>1 г, 5 м, 16 д</v>
      </c>
      <c r="T6" s="94">
        <v>41881</v>
      </c>
      <c r="U6" s="94">
        <v>42303</v>
      </c>
      <c r="V6" s="95" t="str">
        <f t="shared" ref="V6:V13" si="3">DATEDIF(T6,U6,"y")&amp;" года, "
&amp;DATEDIF(T6,U6,"ym")&amp;" месяца, "
&amp;U6-DATE(YEAR(U6),MONTH(U6),1)&amp;" дней"</f>
        <v>1 года, 1 месяца, 25 дней</v>
      </c>
      <c r="W6" s="45"/>
      <c r="X6" s="45"/>
      <c r="Y6" s="86"/>
    </row>
    <row r="7" spans="1:26" ht="45" x14ac:dyDescent="0.2">
      <c r="A7" s="44">
        <v>2</v>
      </c>
      <c r="B7" s="106" t="s">
        <v>11</v>
      </c>
      <c r="C7" s="96" t="s">
        <v>110</v>
      </c>
      <c r="D7" s="105" t="s">
        <v>34</v>
      </c>
      <c r="E7" s="41" t="s">
        <v>58</v>
      </c>
      <c r="F7" s="40" t="s">
        <v>10</v>
      </c>
      <c r="G7" s="43" t="s">
        <v>15</v>
      </c>
      <c r="H7" s="42">
        <v>43683</v>
      </c>
      <c r="I7" s="43" t="s">
        <v>150</v>
      </c>
      <c r="J7" s="19" t="s">
        <v>141</v>
      </c>
      <c r="K7" s="89" t="s">
        <v>139</v>
      </c>
      <c r="L7" s="89" t="s">
        <v>17</v>
      </c>
      <c r="M7" s="89" t="s">
        <v>50</v>
      </c>
      <c r="N7" s="45" t="s">
        <v>14</v>
      </c>
      <c r="O7" s="82" t="str">
        <f t="shared" si="1"/>
        <v>2 курс</v>
      </c>
      <c r="P7" s="45"/>
      <c r="Q7" s="94">
        <v>41153</v>
      </c>
      <c r="R7" s="94">
        <v>41687</v>
      </c>
      <c r="S7" s="93" t="str">
        <f t="shared" si="2"/>
        <v>1 г, 5 м, 16 д</v>
      </c>
      <c r="T7" s="94">
        <v>41881</v>
      </c>
      <c r="U7" s="94">
        <v>42303</v>
      </c>
      <c r="V7" s="95" t="str">
        <f t="shared" si="3"/>
        <v>1 года, 1 месяца, 25 дней</v>
      </c>
      <c r="W7" s="45"/>
      <c r="X7" s="45"/>
      <c r="Y7" s="86"/>
    </row>
    <row r="8" spans="1:26" ht="45" x14ac:dyDescent="0.2">
      <c r="A8" s="44">
        <v>3</v>
      </c>
      <c r="B8" s="104" t="s">
        <v>9</v>
      </c>
      <c r="C8" s="90" t="s">
        <v>182</v>
      </c>
      <c r="D8" s="105" t="s">
        <v>34</v>
      </c>
      <c r="E8" s="41" t="s">
        <v>40</v>
      </c>
      <c r="F8" s="40" t="s">
        <v>10</v>
      </c>
      <c r="G8" s="43" t="s">
        <v>15</v>
      </c>
      <c r="H8" s="42">
        <v>43657</v>
      </c>
      <c r="I8" s="43" t="s">
        <v>56</v>
      </c>
      <c r="J8" s="19" t="s">
        <v>85</v>
      </c>
      <c r="K8" s="74" t="s">
        <v>139</v>
      </c>
      <c r="L8" s="74" t="s">
        <v>17</v>
      </c>
      <c r="M8" s="74" t="s">
        <v>50</v>
      </c>
      <c r="O8" s="82" t="str">
        <f t="shared" si="1"/>
        <v>3 курс</v>
      </c>
      <c r="P8" s="45"/>
      <c r="Q8" s="83">
        <v>42979</v>
      </c>
      <c r="R8" s="94">
        <v>41687</v>
      </c>
      <c r="S8" s="93" t="e">
        <f t="shared" si="2"/>
        <v>#NUM!</v>
      </c>
      <c r="T8" s="94">
        <v>41881</v>
      </c>
      <c r="U8" s="94">
        <v>42303</v>
      </c>
      <c r="V8" s="95" t="str">
        <f t="shared" si="3"/>
        <v>1 года, 1 месяца, 25 дней</v>
      </c>
      <c r="W8" s="45"/>
      <c r="X8" s="45"/>
      <c r="Y8" s="86"/>
    </row>
    <row r="9" spans="1:26" ht="45" x14ac:dyDescent="0.2">
      <c r="A9" s="44">
        <v>4</v>
      </c>
      <c r="B9" s="106" t="s">
        <v>11</v>
      </c>
      <c r="C9" s="90" t="s">
        <v>99</v>
      </c>
      <c r="D9" s="105" t="s">
        <v>34</v>
      </c>
      <c r="E9" s="41" t="s">
        <v>147</v>
      </c>
      <c r="F9" s="40" t="s">
        <v>10</v>
      </c>
      <c r="G9" s="43" t="s">
        <v>15</v>
      </c>
      <c r="H9" s="42">
        <v>43644</v>
      </c>
      <c r="I9" s="43" t="s">
        <v>56</v>
      </c>
      <c r="J9" s="19" t="s">
        <v>85</v>
      </c>
      <c r="K9" s="74" t="s">
        <v>139</v>
      </c>
      <c r="L9" s="74" t="s">
        <v>17</v>
      </c>
      <c r="M9" s="74" t="s">
        <v>50</v>
      </c>
      <c r="O9" s="82" t="str">
        <f t="shared" si="1"/>
        <v>2 курс</v>
      </c>
      <c r="P9" s="45"/>
      <c r="Q9" s="83">
        <v>43344</v>
      </c>
      <c r="R9" s="87"/>
      <c r="S9" s="93" t="e">
        <f t="shared" si="2"/>
        <v>#NUM!</v>
      </c>
      <c r="T9" s="87"/>
      <c r="U9" s="87"/>
      <c r="V9" s="95" t="str">
        <f t="shared" si="3"/>
        <v>0 года, 0 месяца, -1 дней</v>
      </c>
      <c r="W9" s="45"/>
      <c r="X9" s="45"/>
      <c r="Y9" s="86"/>
    </row>
    <row r="10" spans="1:26" ht="45" x14ac:dyDescent="0.2">
      <c r="A10" s="44">
        <v>5</v>
      </c>
      <c r="B10" s="106" t="s">
        <v>11</v>
      </c>
      <c r="C10" s="96" t="s">
        <v>153</v>
      </c>
      <c r="D10" s="105" t="s">
        <v>34</v>
      </c>
      <c r="E10" s="41" t="s">
        <v>53</v>
      </c>
      <c r="F10" s="40" t="s">
        <v>10</v>
      </c>
      <c r="G10" s="43" t="s">
        <v>15</v>
      </c>
      <c r="H10" s="42">
        <v>43661</v>
      </c>
      <c r="I10" s="43" t="s">
        <v>56</v>
      </c>
      <c r="J10" s="19" t="s">
        <v>85</v>
      </c>
      <c r="K10" s="74" t="s">
        <v>139</v>
      </c>
      <c r="L10" s="74" t="s">
        <v>17</v>
      </c>
      <c r="M10" s="45" t="s">
        <v>49</v>
      </c>
      <c r="O10" s="82" t="str">
        <f t="shared" si="1"/>
        <v>2 курс</v>
      </c>
      <c r="P10" s="45"/>
      <c r="Q10" s="83">
        <v>43344</v>
      </c>
      <c r="R10" s="87"/>
      <c r="S10" s="93" t="e">
        <f t="shared" si="2"/>
        <v>#NUM!</v>
      </c>
      <c r="T10" s="94"/>
      <c r="U10" s="94"/>
      <c r="V10" s="95" t="str">
        <f t="shared" si="3"/>
        <v>0 года, 0 месяца, -1 дней</v>
      </c>
      <c r="W10" s="45"/>
      <c r="X10" s="45"/>
      <c r="Y10" s="86"/>
    </row>
    <row r="11" spans="1:26" ht="30" x14ac:dyDescent="0.2">
      <c r="A11" s="44">
        <v>6</v>
      </c>
      <c r="B11" s="106" t="s">
        <v>11</v>
      </c>
      <c r="C11" s="66" t="s">
        <v>111</v>
      </c>
      <c r="D11" s="105" t="s">
        <v>34</v>
      </c>
      <c r="E11" s="41" t="s">
        <v>58</v>
      </c>
      <c r="F11" s="40" t="s">
        <v>10</v>
      </c>
      <c r="G11" s="43" t="s">
        <v>15</v>
      </c>
      <c r="H11" s="42">
        <v>43684</v>
      </c>
      <c r="I11" s="43" t="s">
        <v>156</v>
      </c>
      <c r="J11" s="19" t="s">
        <v>141</v>
      </c>
      <c r="K11" s="89" t="s">
        <v>139</v>
      </c>
      <c r="L11" s="89" t="s">
        <v>17</v>
      </c>
      <c r="M11" s="89" t="s">
        <v>50</v>
      </c>
      <c r="N11" s="45" t="s">
        <v>14</v>
      </c>
      <c r="O11" s="82" t="str">
        <f t="shared" si="1"/>
        <v>2 курс</v>
      </c>
      <c r="P11" s="45"/>
      <c r="Q11" s="94">
        <v>41518</v>
      </c>
      <c r="R11" s="94">
        <v>42872</v>
      </c>
      <c r="S11" s="93" t="str">
        <f t="shared" si="2"/>
        <v>3 г, 8 м, 16 д</v>
      </c>
      <c r="T11" s="94">
        <v>41881</v>
      </c>
      <c r="U11" s="94">
        <v>42303</v>
      </c>
      <c r="V11" s="95" t="str">
        <f t="shared" si="3"/>
        <v>1 года, 1 месяца, 25 дней</v>
      </c>
      <c r="W11" s="45"/>
      <c r="X11" s="45"/>
      <c r="Y11" s="86"/>
    </row>
    <row r="12" spans="1:26" ht="45" x14ac:dyDescent="0.2">
      <c r="A12" s="44">
        <v>7</v>
      </c>
      <c r="B12" s="106" t="s">
        <v>11</v>
      </c>
      <c r="C12" s="91" t="s">
        <v>100</v>
      </c>
      <c r="D12" s="105" t="s">
        <v>34</v>
      </c>
      <c r="E12" s="41" t="s">
        <v>147</v>
      </c>
      <c r="F12" s="40" t="s">
        <v>10</v>
      </c>
      <c r="G12" s="43" t="s">
        <v>15</v>
      </c>
      <c r="H12" s="42">
        <v>43655</v>
      </c>
      <c r="I12" s="43" t="s">
        <v>56</v>
      </c>
      <c r="J12" s="19" t="s">
        <v>85</v>
      </c>
      <c r="K12" s="74" t="s">
        <v>139</v>
      </c>
      <c r="L12" s="74" t="s">
        <v>17</v>
      </c>
      <c r="M12" s="74" t="s">
        <v>50</v>
      </c>
      <c r="O12" s="82" t="str">
        <f t="shared" si="1"/>
        <v>2 курс</v>
      </c>
      <c r="P12" s="45"/>
      <c r="Q12" s="83">
        <v>43344</v>
      </c>
      <c r="R12" s="87"/>
      <c r="S12" s="93" t="e">
        <f t="shared" si="2"/>
        <v>#NUM!</v>
      </c>
      <c r="T12" s="87"/>
      <c r="U12" s="87"/>
      <c r="V12" s="95" t="str">
        <f t="shared" si="3"/>
        <v>0 года, 0 месяца, -1 дней</v>
      </c>
      <c r="W12" s="45"/>
      <c r="X12" s="45"/>
      <c r="Y12" s="86"/>
    </row>
    <row r="13" spans="1:26" ht="30" x14ac:dyDescent="0.2">
      <c r="A13" s="44">
        <v>8</v>
      </c>
      <c r="B13" s="106" t="s">
        <v>11</v>
      </c>
      <c r="C13" s="96" t="s">
        <v>112</v>
      </c>
      <c r="D13" s="105" t="s">
        <v>34</v>
      </c>
      <c r="E13" s="41" t="s">
        <v>58</v>
      </c>
      <c r="F13" s="40" t="s">
        <v>10</v>
      </c>
      <c r="G13" s="43" t="s">
        <v>15</v>
      </c>
      <c r="H13" s="42">
        <v>43684</v>
      </c>
      <c r="I13" s="43" t="s">
        <v>157</v>
      </c>
      <c r="J13" s="19" t="s">
        <v>141</v>
      </c>
      <c r="K13" s="89" t="s">
        <v>139</v>
      </c>
      <c r="L13" s="89" t="s">
        <v>17</v>
      </c>
      <c r="M13" s="89" t="s">
        <v>50</v>
      </c>
      <c r="N13" s="45" t="s">
        <v>138</v>
      </c>
      <c r="O13" s="82" t="str">
        <f t="shared" si="1"/>
        <v>2 курс</v>
      </c>
      <c r="P13" s="45"/>
      <c r="Q13" s="94">
        <v>41153</v>
      </c>
      <c r="R13" s="94">
        <v>41687</v>
      </c>
      <c r="S13" s="93" t="str">
        <f t="shared" si="2"/>
        <v>1 г, 5 м, 16 д</v>
      </c>
      <c r="T13" s="94">
        <v>41881</v>
      </c>
      <c r="U13" s="94">
        <v>42303</v>
      </c>
      <c r="V13" s="95" t="str">
        <f t="shared" si="3"/>
        <v>1 года, 1 месяца, 25 дней</v>
      </c>
      <c r="W13" s="45"/>
      <c r="X13" s="45"/>
      <c r="Y13" s="86"/>
    </row>
    <row r="14" spans="1:26" ht="60" x14ac:dyDescent="0.2">
      <c r="A14" s="44">
        <v>9</v>
      </c>
      <c r="B14" s="106" t="s">
        <v>54</v>
      </c>
      <c r="C14" s="41" t="s">
        <v>70</v>
      </c>
      <c r="D14" s="105" t="s">
        <v>34</v>
      </c>
      <c r="E14" s="41" t="s">
        <v>36</v>
      </c>
      <c r="F14" s="40" t="s">
        <v>10</v>
      </c>
      <c r="G14" s="43" t="s">
        <v>8</v>
      </c>
      <c r="H14" s="42">
        <v>43654</v>
      </c>
      <c r="I14" s="43" t="s">
        <v>137</v>
      </c>
      <c r="J14" s="19" t="s">
        <v>28</v>
      </c>
      <c r="K14" s="45" t="s">
        <v>139</v>
      </c>
      <c r="L14" s="45" t="s">
        <v>57</v>
      </c>
      <c r="M14" s="45" t="s">
        <v>50</v>
      </c>
      <c r="N14" s="45" t="s">
        <v>14</v>
      </c>
      <c r="O14" s="82" t="str">
        <f t="shared" si="1"/>
        <v xml:space="preserve">4 курс </v>
      </c>
      <c r="P14" s="45"/>
      <c r="Q14" s="83">
        <v>41518</v>
      </c>
      <c r="R14" s="83">
        <v>42724</v>
      </c>
      <c r="S14" s="92" t="str">
        <f t="shared" si="2"/>
        <v>3 г, 3 м, 19 д</v>
      </c>
      <c r="T14" s="83">
        <v>42979</v>
      </c>
      <c r="U14" s="83">
        <v>43028</v>
      </c>
      <c r="V14" s="84" t="str">
        <f>DATEDIF(T14,U14,"y")&amp;" г, "
&amp;DATEDIF(T14,U14,"ym")&amp;" м, "
&amp;U14-DATE(YEAR(U14),MONTH(U14),1)&amp;" д"</f>
        <v>0 г, 1 м, 19 д</v>
      </c>
      <c r="W14" s="85">
        <v>43396</v>
      </c>
      <c r="X14" s="85">
        <v>43512</v>
      </c>
      <c r="Y14" s="86" t="str">
        <f>DATEDIF(W14,X14,"y")&amp;" г, "
&amp;DATEDIF(W14,X14,"ym")&amp;" м, "
&amp;X14-DATE(YEAR(X14),MONTH(X14),1)&amp;" д"</f>
        <v>0 г, 3 м, 15 д</v>
      </c>
    </row>
    <row r="15" spans="1:26" s="48" customFormat="1" ht="45" x14ac:dyDescent="0.2">
      <c r="A15" s="44">
        <v>10</v>
      </c>
      <c r="B15" s="104" t="s">
        <v>11</v>
      </c>
      <c r="C15" s="96" t="s">
        <v>113</v>
      </c>
      <c r="D15" s="105" t="s">
        <v>34</v>
      </c>
      <c r="E15" s="41" t="s">
        <v>58</v>
      </c>
      <c r="F15" s="40" t="s">
        <v>10</v>
      </c>
      <c r="G15" s="43" t="s">
        <v>15</v>
      </c>
      <c r="H15" s="42">
        <v>43649</v>
      </c>
      <c r="I15" s="43" t="s">
        <v>56</v>
      </c>
      <c r="J15" s="19" t="s">
        <v>85</v>
      </c>
      <c r="K15" s="74" t="s">
        <v>139</v>
      </c>
      <c r="L15" s="74" t="s">
        <v>17</v>
      </c>
      <c r="M15" s="74" t="s">
        <v>50</v>
      </c>
      <c r="N15" s="45"/>
      <c r="O15" s="82" t="str">
        <f t="shared" si="1"/>
        <v>2 курс</v>
      </c>
      <c r="P15" s="45"/>
      <c r="Q15" s="83">
        <v>43344</v>
      </c>
      <c r="R15" s="94">
        <v>41687</v>
      </c>
      <c r="S15" s="93" t="e">
        <f t="shared" si="2"/>
        <v>#NUM!</v>
      </c>
      <c r="T15" s="94">
        <v>41881</v>
      </c>
      <c r="U15" s="94">
        <v>42303</v>
      </c>
      <c r="V15" s="95" t="str">
        <f t="shared" ref="V15:V31" si="4">DATEDIF(T15,U15,"y")&amp;" года, "
&amp;DATEDIF(T15,U15,"ym")&amp;" месяца, "
&amp;U15-DATE(YEAR(U15),MONTH(U15),1)&amp;" дней"</f>
        <v>1 года, 1 месяца, 25 дней</v>
      </c>
      <c r="W15" s="45"/>
      <c r="X15" s="45"/>
      <c r="Y15" s="86"/>
      <c r="Z15" s="13"/>
    </row>
    <row r="16" spans="1:26" s="48" customFormat="1" ht="45" x14ac:dyDescent="0.2">
      <c r="A16" s="44">
        <v>11</v>
      </c>
      <c r="B16" s="104" t="s">
        <v>9</v>
      </c>
      <c r="C16" s="91" t="s">
        <v>78</v>
      </c>
      <c r="D16" s="105" t="s">
        <v>34</v>
      </c>
      <c r="E16" s="41" t="s">
        <v>40</v>
      </c>
      <c r="F16" s="40" t="s">
        <v>10</v>
      </c>
      <c r="G16" s="43" t="s">
        <v>8</v>
      </c>
      <c r="H16" s="42">
        <v>43655</v>
      </c>
      <c r="I16" s="43" t="s">
        <v>144</v>
      </c>
      <c r="J16" s="19" t="s">
        <v>141</v>
      </c>
      <c r="K16" s="74" t="s">
        <v>139</v>
      </c>
      <c r="L16" s="74" t="s">
        <v>57</v>
      </c>
      <c r="M16" s="74" t="s">
        <v>50</v>
      </c>
      <c r="N16" s="45" t="s">
        <v>14</v>
      </c>
      <c r="O16" s="82" t="str">
        <f t="shared" si="1"/>
        <v>3 курс</v>
      </c>
      <c r="P16" s="45"/>
      <c r="Q16" s="87"/>
      <c r="R16" s="94">
        <v>41452</v>
      </c>
      <c r="S16" s="93" t="str">
        <f t="shared" si="2"/>
        <v>113 г, 5 м, 26 д</v>
      </c>
      <c r="T16" s="94">
        <v>41664</v>
      </c>
      <c r="U16" s="94">
        <v>41837</v>
      </c>
      <c r="V16" s="95" t="str">
        <f t="shared" si="4"/>
        <v>0 года, 5 месяца, 16 дней</v>
      </c>
      <c r="W16" s="45"/>
      <c r="X16" s="45"/>
      <c r="Y16" s="86"/>
      <c r="Z16" s="13"/>
    </row>
    <row r="17" spans="1:26" ht="45" x14ac:dyDescent="0.2">
      <c r="A17" s="44">
        <v>12</v>
      </c>
      <c r="B17" s="104" t="s">
        <v>11</v>
      </c>
      <c r="C17" s="66" t="s">
        <v>114</v>
      </c>
      <c r="D17" s="105" t="s">
        <v>34</v>
      </c>
      <c r="E17" s="41" t="s">
        <v>58</v>
      </c>
      <c r="F17" s="40" t="s">
        <v>10</v>
      </c>
      <c r="G17" s="43" t="s">
        <v>15</v>
      </c>
      <c r="H17" s="42">
        <v>43678</v>
      </c>
      <c r="I17" s="43" t="s">
        <v>56</v>
      </c>
      <c r="J17" s="19" t="s">
        <v>85</v>
      </c>
      <c r="K17" s="74" t="s">
        <v>139</v>
      </c>
      <c r="L17" s="74" t="s">
        <v>17</v>
      </c>
      <c r="M17" s="74" t="s">
        <v>50</v>
      </c>
      <c r="O17" s="82" t="str">
        <f t="shared" si="1"/>
        <v>2 курс</v>
      </c>
      <c r="P17" s="45"/>
      <c r="Q17" s="83">
        <v>43344</v>
      </c>
      <c r="R17" s="94">
        <v>41687</v>
      </c>
      <c r="S17" s="93" t="e">
        <f t="shared" si="2"/>
        <v>#NUM!</v>
      </c>
      <c r="T17" s="94">
        <v>41881</v>
      </c>
      <c r="U17" s="94">
        <v>42303</v>
      </c>
      <c r="V17" s="95" t="str">
        <f t="shared" si="4"/>
        <v>1 года, 1 месяца, 25 дней</v>
      </c>
      <c r="W17" s="45"/>
      <c r="X17" s="45"/>
      <c r="Y17" s="86"/>
    </row>
    <row r="18" spans="1:26" ht="45" x14ac:dyDescent="0.2">
      <c r="A18" s="44">
        <v>13</v>
      </c>
      <c r="B18" s="104" t="s">
        <v>9</v>
      </c>
      <c r="C18" s="90" t="s">
        <v>79</v>
      </c>
      <c r="D18" s="105" t="s">
        <v>34</v>
      </c>
      <c r="E18" s="41" t="s">
        <v>40</v>
      </c>
      <c r="F18" s="40" t="s">
        <v>10</v>
      </c>
      <c r="G18" s="43" t="s">
        <v>8</v>
      </c>
      <c r="H18" s="42">
        <v>43676</v>
      </c>
      <c r="I18" s="43" t="s">
        <v>145</v>
      </c>
      <c r="J18" s="19" t="s">
        <v>141</v>
      </c>
      <c r="K18" s="74" t="s">
        <v>139</v>
      </c>
      <c r="L18" s="74" t="s">
        <v>57</v>
      </c>
      <c r="M18" s="74" t="s">
        <v>50</v>
      </c>
      <c r="N18" s="45" t="s">
        <v>138</v>
      </c>
      <c r="O18" s="82" t="str">
        <f t="shared" si="1"/>
        <v>3 курс</v>
      </c>
      <c r="P18" s="45"/>
      <c r="Q18" s="87"/>
      <c r="R18" s="94">
        <v>41687</v>
      </c>
      <c r="S18" s="93" t="str">
        <f t="shared" si="2"/>
        <v>114 г, 1 м, 16 д</v>
      </c>
      <c r="T18" s="94">
        <v>41881</v>
      </c>
      <c r="U18" s="94">
        <v>42303</v>
      </c>
      <c r="V18" s="95" t="str">
        <f t="shared" si="4"/>
        <v>1 года, 1 месяца, 25 дней</v>
      </c>
      <c r="W18" s="45"/>
      <c r="X18" s="45"/>
      <c r="Y18" s="86"/>
    </row>
    <row r="19" spans="1:26" s="48" customFormat="1" ht="45" x14ac:dyDescent="0.2">
      <c r="A19" s="44">
        <v>14</v>
      </c>
      <c r="B19" s="104" t="s">
        <v>9</v>
      </c>
      <c r="C19" s="96" t="s">
        <v>92</v>
      </c>
      <c r="D19" s="105" t="s">
        <v>34</v>
      </c>
      <c r="E19" s="41" t="s">
        <v>47</v>
      </c>
      <c r="F19" s="40" t="s">
        <v>10</v>
      </c>
      <c r="G19" s="43" t="s">
        <v>15</v>
      </c>
      <c r="H19" s="42">
        <v>43657</v>
      </c>
      <c r="I19" s="43" t="s">
        <v>56</v>
      </c>
      <c r="J19" s="19" t="s">
        <v>85</v>
      </c>
      <c r="K19" s="74" t="s">
        <v>139</v>
      </c>
      <c r="L19" s="74" t="s">
        <v>17</v>
      </c>
      <c r="M19" s="74" t="s">
        <v>50</v>
      </c>
      <c r="N19" s="45"/>
      <c r="O19" s="97" t="s">
        <v>9</v>
      </c>
      <c r="P19" s="45"/>
      <c r="Q19" s="83">
        <v>42979</v>
      </c>
      <c r="R19" s="87"/>
      <c r="S19" s="93" t="e">
        <f t="shared" si="2"/>
        <v>#NUM!</v>
      </c>
      <c r="T19" s="94">
        <v>41881</v>
      </c>
      <c r="U19" s="94">
        <v>42303</v>
      </c>
      <c r="V19" s="95" t="str">
        <f t="shared" si="4"/>
        <v>1 года, 1 месяца, 25 дней</v>
      </c>
      <c r="W19" s="45"/>
      <c r="X19" s="45"/>
      <c r="Y19" s="86"/>
      <c r="Z19" s="13"/>
    </row>
    <row r="20" spans="1:26" ht="45" x14ac:dyDescent="0.2">
      <c r="A20" s="44">
        <v>15</v>
      </c>
      <c r="B20" s="104" t="s">
        <v>9</v>
      </c>
      <c r="C20" s="66" t="s">
        <v>93</v>
      </c>
      <c r="D20" s="105" t="s">
        <v>34</v>
      </c>
      <c r="E20" s="41" t="s">
        <v>47</v>
      </c>
      <c r="F20" s="40" t="s">
        <v>10</v>
      </c>
      <c r="G20" s="43" t="s">
        <v>15</v>
      </c>
      <c r="H20" s="42">
        <v>43656</v>
      </c>
      <c r="I20" s="43" t="s">
        <v>56</v>
      </c>
      <c r="J20" s="19" t="s">
        <v>85</v>
      </c>
      <c r="K20" s="74" t="s">
        <v>139</v>
      </c>
      <c r="L20" s="74" t="s">
        <v>17</v>
      </c>
      <c r="M20" s="74" t="s">
        <v>50</v>
      </c>
      <c r="O20" s="97" t="s">
        <v>9</v>
      </c>
      <c r="P20" s="45"/>
      <c r="Q20" s="83">
        <v>42614</v>
      </c>
      <c r="R20" s="83">
        <v>42706</v>
      </c>
      <c r="S20" s="92" t="str">
        <f t="shared" si="2"/>
        <v>0 г, 3 м, 1 д</v>
      </c>
      <c r="T20" s="83">
        <v>43081</v>
      </c>
      <c r="U20" s="87"/>
      <c r="V20" s="95" t="e">
        <f t="shared" si="4"/>
        <v>#NUM!</v>
      </c>
      <c r="W20" s="45"/>
      <c r="X20" s="45"/>
      <c r="Y20" s="86"/>
    </row>
    <row r="21" spans="1:26" ht="75" x14ac:dyDescent="0.2">
      <c r="A21" s="44">
        <v>16</v>
      </c>
      <c r="B21" s="104" t="s">
        <v>11</v>
      </c>
      <c r="C21" s="96" t="s">
        <v>115</v>
      </c>
      <c r="D21" s="105" t="s">
        <v>34</v>
      </c>
      <c r="E21" s="41" t="s">
        <v>58</v>
      </c>
      <c r="F21" s="40" t="s">
        <v>10</v>
      </c>
      <c r="G21" s="43" t="s">
        <v>8</v>
      </c>
      <c r="H21" s="42">
        <v>43654</v>
      </c>
      <c r="I21" s="43" t="s">
        <v>148</v>
      </c>
      <c r="J21" s="19" t="s">
        <v>141</v>
      </c>
      <c r="K21" s="89" t="s">
        <v>139</v>
      </c>
      <c r="L21" s="89" t="s">
        <v>57</v>
      </c>
      <c r="M21" s="89" t="s">
        <v>50</v>
      </c>
      <c r="N21" s="45" t="s">
        <v>138</v>
      </c>
      <c r="O21" s="82" t="str">
        <f t="shared" ref="O21:O27" si="5">B21</f>
        <v>2 курс</v>
      </c>
      <c r="P21" s="45"/>
      <c r="Q21" s="94">
        <v>41153</v>
      </c>
      <c r="R21" s="94">
        <v>41687</v>
      </c>
      <c r="S21" s="93" t="str">
        <f t="shared" si="2"/>
        <v>1 г, 5 м, 16 д</v>
      </c>
      <c r="T21" s="94">
        <v>41881</v>
      </c>
      <c r="U21" s="94">
        <v>42303</v>
      </c>
      <c r="V21" s="95" t="str">
        <f t="shared" si="4"/>
        <v>1 года, 1 месяца, 25 дней</v>
      </c>
      <c r="W21" s="45"/>
      <c r="X21" s="45"/>
      <c r="Y21" s="86"/>
    </row>
    <row r="22" spans="1:26" ht="45" x14ac:dyDescent="0.2">
      <c r="A22" s="44">
        <v>17</v>
      </c>
      <c r="B22" s="104" t="s">
        <v>9</v>
      </c>
      <c r="C22" s="91" t="s">
        <v>80</v>
      </c>
      <c r="D22" s="105" t="s">
        <v>34</v>
      </c>
      <c r="E22" s="41" t="s">
        <v>40</v>
      </c>
      <c r="F22" s="40" t="s">
        <v>10</v>
      </c>
      <c r="G22" s="43" t="s">
        <v>15</v>
      </c>
      <c r="H22" s="42">
        <v>43644</v>
      </c>
      <c r="I22" s="43" t="s">
        <v>56</v>
      </c>
      <c r="J22" s="19" t="s">
        <v>85</v>
      </c>
      <c r="K22" s="74" t="s">
        <v>139</v>
      </c>
      <c r="L22" s="74" t="s">
        <v>17</v>
      </c>
      <c r="M22" s="74" t="s">
        <v>50</v>
      </c>
      <c r="O22" s="82" t="str">
        <f t="shared" si="5"/>
        <v>3 курс</v>
      </c>
      <c r="P22" s="45"/>
      <c r="Q22" s="83">
        <v>42979</v>
      </c>
      <c r="R22" s="94">
        <v>41687</v>
      </c>
      <c r="S22" s="93" t="e">
        <f t="shared" si="2"/>
        <v>#NUM!</v>
      </c>
      <c r="T22" s="94">
        <v>41881</v>
      </c>
      <c r="U22" s="94">
        <v>42303</v>
      </c>
      <c r="V22" s="95" t="str">
        <f t="shared" si="4"/>
        <v>1 года, 1 месяца, 25 дней</v>
      </c>
      <c r="W22" s="45"/>
      <c r="X22" s="45"/>
      <c r="Y22" s="86"/>
    </row>
    <row r="23" spans="1:26" ht="45" x14ac:dyDescent="0.2">
      <c r="A23" s="44">
        <v>18</v>
      </c>
      <c r="B23" s="104" t="s">
        <v>9</v>
      </c>
      <c r="C23" s="90" t="s">
        <v>81</v>
      </c>
      <c r="D23" s="105" t="s">
        <v>34</v>
      </c>
      <c r="E23" s="41" t="s">
        <v>40</v>
      </c>
      <c r="F23" s="40" t="s">
        <v>10</v>
      </c>
      <c r="G23" s="43" t="s">
        <v>15</v>
      </c>
      <c r="H23" s="42">
        <v>43671</v>
      </c>
      <c r="I23" s="43" t="s">
        <v>56</v>
      </c>
      <c r="J23" s="19" t="s">
        <v>85</v>
      </c>
      <c r="K23" s="74" t="s">
        <v>139</v>
      </c>
      <c r="L23" s="74" t="s">
        <v>17</v>
      </c>
      <c r="M23" s="74" t="s">
        <v>50</v>
      </c>
      <c r="O23" s="82" t="str">
        <f t="shared" si="5"/>
        <v>3 курс</v>
      </c>
      <c r="P23" s="45"/>
      <c r="Q23" s="83">
        <v>42979</v>
      </c>
      <c r="R23" s="94">
        <v>41687</v>
      </c>
      <c r="S23" s="93" t="e">
        <f t="shared" si="2"/>
        <v>#NUM!</v>
      </c>
      <c r="T23" s="94">
        <v>41881</v>
      </c>
      <c r="U23" s="94">
        <v>42303</v>
      </c>
      <c r="V23" s="95" t="str">
        <f t="shared" si="4"/>
        <v>1 года, 1 месяца, 25 дней</v>
      </c>
      <c r="W23" s="45"/>
      <c r="X23" s="45"/>
      <c r="Y23" s="86"/>
    </row>
    <row r="24" spans="1:26" ht="45" x14ac:dyDescent="0.2">
      <c r="A24" s="44">
        <v>19</v>
      </c>
      <c r="B24" s="104" t="s">
        <v>11</v>
      </c>
      <c r="C24" s="66" t="s">
        <v>116</v>
      </c>
      <c r="D24" s="105" t="s">
        <v>34</v>
      </c>
      <c r="E24" s="41" t="s">
        <v>58</v>
      </c>
      <c r="F24" s="40" t="s">
        <v>10</v>
      </c>
      <c r="G24" s="43" t="s">
        <v>15</v>
      </c>
      <c r="H24" s="42">
        <v>43649</v>
      </c>
      <c r="I24" s="43" t="s">
        <v>56</v>
      </c>
      <c r="J24" s="19" t="s">
        <v>85</v>
      </c>
      <c r="K24" s="74" t="s">
        <v>139</v>
      </c>
      <c r="L24" s="74" t="s">
        <v>17</v>
      </c>
      <c r="M24" s="74" t="s">
        <v>50</v>
      </c>
      <c r="O24" s="82" t="str">
        <f t="shared" si="5"/>
        <v>2 курс</v>
      </c>
      <c r="P24" s="45"/>
      <c r="Q24" s="83">
        <v>43344</v>
      </c>
      <c r="R24" s="94">
        <v>41687</v>
      </c>
      <c r="S24" s="93" t="e">
        <f t="shared" si="2"/>
        <v>#NUM!</v>
      </c>
      <c r="T24" s="94">
        <v>41881</v>
      </c>
      <c r="U24" s="94">
        <v>42303</v>
      </c>
      <c r="V24" s="95" t="str">
        <f t="shared" si="4"/>
        <v>1 года, 1 месяца, 25 дней</v>
      </c>
      <c r="W24" s="45"/>
      <c r="X24" s="45"/>
      <c r="Y24" s="86"/>
    </row>
    <row r="25" spans="1:26" ht="45" x14ac:dyDescent="0.2">
      <c r="A25" s="44">
        <v>20</v>
      </c>
      <c r="B25" s="106" t="s">
        <v>11</v>
      </c>
      <c r="C25" s="90" t="s">
        <v>101</v>
      </c>
      <c r="D25" s="105" t="s">
        <v>34</v>
      </c>
      <c r="E25" s="41" t="s">
        <v>147</v>
      </c>
      <c r="F25" s="40" t="s">
        <v>10</v>
      </c>
      <c r="G25" s="43" t="s">
        <v>15</v>
      </c>
      <c r="H25" s="42">
        <v>43644</v>
      </c>
      <c r="I25" s="43" t="s">
        <v>56</v>
      </c>
      <c r="J25" s="19" t="s">
        <v>85</v>
      </c>
      <c r="K25" s="74" t="s">
        <v>139</v>
      </c>
      <c r="L25" s="74" t="s">
        <v>17</v>
      </c>
      <c r="M25" s="74" t="s">
        <v>50</v>
      </c>
      <c r="O25" s="82" t="str">
        <f t="shared" si="5"/>
        <v>2 курс</v>
      </c>
      <c r="P25" s="45"/>
      <c r="Q25" s="83">
        <v>43344</v>
      </c>
      <c r="R25" s="87"/>
      <c r="S25" s="93" t="e">
        <f t="shared" si="2"/>
        <v>#NUM!</v>
      </c>
      <c r="T25" s="87"/>
      <c r="U25" s="87"/>
      <c r="V25" s="95" t="str">
        <f t="shared" si="4"/>
        <v>0 года, 0 месяца, -1 дней</v>
      </c>
      <c r="W25" s="45"/>
      <c r="X25" s="45"/>
      <c r="Y25" s="86"/>
    </row>
    <row r="26" spans="1:26" ht="45" x14ac:dyDescent="0.2">
      <c r="A26" s="44">
        <v>21</v>
      </c>
      <c r="B26" s="104" t="s">
        <v>11</v>
      </c>
      <c r="C26" s="96" t="s">
        <v>117</v>
      </c>
      <c r="D26" s="105" t="s">
        <v>34</v>
      </c>
      <c r="E26" s="41" t="s">
        <v>58</v>
      </c>
      <c r="F26" s="40" t="s">
        <v>10</v>
      </c>
      <c r="G26" s="43" t="s">
        <v>15</v>
      </c>
      <c r="H26" s="42">
        <v>43648</v>
      </c>
      <c r="I26" s="43" t="s">
        <v>56</v>
      </c>
      <c r="J26" s="19" t="s">
        <v>85</v>
      </c>
      <c r="K26" s="74" t="s">
        <v>139</v>
      </c>
      <c r="L26" s="74" t="s">
        <v>17</v>
      </c>
      <c r="M26" s="74" t="s">
        <v>50</v>
      </c>
      <c r="O26" s="82" t="str">
        <f t="shared" si="5"/>
        <v>2 курс</v>
      </c>
      <c r="P26" s="45"/>
      <c r="Q26" s="83">
        <v>43344</v>
      </c>
      <c r="R26" s="94">
        <v>41687</v>
      </c>
      <c r="S26" s="93" t="e">
        <f t="shared" si="2"/>
        <v>#NUM!</v>
      </c>
      <c r="T26" s="94">
        <v>41881</v>
      </c>
      <c r="U26" s="94">
        <v>42303</v>
      </c>
      <c r="V26" s="95" t="str">
        <f t="shared" si="4"/>
        <v>1 года, 1 месяца, 25 дней</v>
      </c>
      <c r="W26" s="45"/>
      <c r="X26" s="45"/>
      <c r="Y26" s="86"/>
    </row>
    <row r="27" spans="1:26" ht="60" x14ac:dyDescent="0.2">
      <c r="A27" s="44">
        <v>22</v>
      </c>
      <c r="B27" s="104" t="s">
        <v>11</v>
      </c>
      <c r="C27" s="66" t="s">
        <v>118</v>
      </c>
      <c r="D27" s="105" t="s">
        <v>34</v>
      </c>
      <c r="E27" s="41" t="s">
        <v>53</v>
      </c>
      <c r="F27" s="40" t="s">
        <v>10</v>
      </c>
      <c r="G27" s="43" t="s">
        <v>8</v>
      </c>
      <c r="H27" s="42">
        <v>43644</v>
      </c>
      <c r="I27" s="43" t="s">
        <v>59</v>
      </c>
      <c r="J27" s="19" t="s">
        <v>151</v>
      </c>
      <c r="K27" s="89" t="s">
        <v>139</v>
      </c>
      <c r="L27" s="89" t="s">
        <v>57</v>
      </c>
      <c r="M27" s="89" t="s">
        <v>50</v>
      </c>
      <c r="O27" s="82" t="str">
        <f t="shared" si="5"/>
        <v>2 курс</v>
      </c>
      <c r="P27" s="45"/>
      <c r="Q27" s="83">
        <v>43344</v>
      </c>
      <c r="R27" s="94">
        <v>41687</v>
      </c>
      <c r="S27" s="93" t="e">
        <f t="shared" si="2"/>
        <v>#NUM!</v>
      </c>
      <c r="T27" s="94">
        <v>41881</v>
      </c>
      <c r="U27" s="94">
        <v>42185</v>
      </c>
      <c r="V27" s="95" t="str">
        <f t="shared" si="4"/>
        <v>0 года, 10 месяца, 29 дней</v>
      </c>
      <c r="W27" s="45"/>
      <c r="X27" s="45"/>
      <c r="Y27" s="86"/>
    </row>
    <row r="28" spans="1:26" ht="45" x14ac:dyDescent="0.2">
      <c r="A28" s="44">
        <v>23</v>
      </c>
      <c r="B28" s="104" t="s">
        <v>9</v>
      </c>
      <c r="C28" s="96" t="s">
        <v>94</v>
      </c>
      <c r="D28" s="105" t="s">
        <v>34</v>
      </c>
      <c r="E28" s="41" t="s">
        <v>47</v>
      </c>
      <c r="F28" s="40" t="s">
        <v>10</v>
      </c>
      <c r="G28" s="43" t="s">
        <v>15</v>
      </c>
      <c r="H28" s="42">
        <v>43656</v>
      </c>
      <c r="I28" s="43" t="s">
        <v>56</v>
      </c>
      <c r="J28" s="19" t="s">
        <v>85</v>
      </c>
      <c r="K28" s="74" t="s">
        <v>139</v>
      </c>
      <c r="L28" s="74" t="s">
        <v>17</v>
      </c>
      <c r="M28" s="74" t="s">
        <v>50</v>
      </c>
      <c r="O28" s="97" t="s">
        <v>9</v>
      </c>
      <c r="P28" s="45"/>
      <c r="Q28" s="83">
        <v>42979</v>
      </c>
      <c r="R28" s="87"/>
      <c r="S28" s="93" t="e">
        <f t="shared" si="2"/>
        <v>#NUM!</v>
      </c>
      <c r="T28" s="94">
        <v>41881</v>
      </c>
      <c r="U28" s="94">
        <v>42303</v>
      </c>
      <c r="V28" s="95" t="str">
        <f t="shared" si="4"/>
        <v>1 года, 1 месяца, 25 дней</v>
      </c>
      <c r="W28" s="45"/>
      <c r="X28" s="45"/>
      <c r="Y28" s="86"/>
    </row>
    <row r="29" spans="1:26" ht="60" x14ac:dyDescent="0.2">
      <c r="A29" s="44">
        <v>24</v>
      </c>
      <c r="B29" s="104" t="s">
        <v>11</v>
      </c>
      <c r="C29" s="96" t="s">
        <v>120</v>
      </c>
      <c r="D29" s="105" t="s">
        <v>34</v>
      </c>
      <c r="E29" s="41" t="s">
        <v>36</v>
      </c>
      <c r="F29" s="40" t="s">
        <v>10</v>
      </c>
      <c r="G29" s="43" t="s">
        <v>8</v>
      </c>
      <c r="H29" s="42">
        <v>43675</v>
      </c>
      <c r="I29" s="43" t="s">
        <v>159</v>
      </c>
      <c r="J29" s="19" t="s">
        <v>28</v>
      </c>
      <c r="K29" s="89" t="s">
        <v>139</v>
      </c>
      <c r="L29" s="89" t="s">
        <v>57</v>
      </c>
      <c r="M29" s="89" t="s">
        <v>50</v>
      </c>
      <c r="N29" s="45" t="s">
        <v>14</v>
      </c>
      <c r="O29" s="82" t="str">
        <f t="shared" ref="O29:O34" si="6">B29</f>
        <v>2 курс</v>
      </c>
      <c r="P29" s="45"/>
      <c r="Q29" s="83">
        <v>42248</v>
      </c>
      <c r="R29" s="83">
        <v>42724</v>
      </c>
      <c r="S29" s="92" t="str">
        <f t="shared" si="2"/>
        <v>1 г, 3 м, 19 д</v>
      </c>
      <c r="T29" s="94">
        <v>41881</v>
      </c>
      <c r="U29" s="94">
        <v>42303</v>
      </c>
      <c r="V29" s="95" t="str">
        <f t="shared" si="4"/>
        <v>1 года, 1 месяца, 25 дней</v>
      </c>
      <c r="W29" s="45"/>
      <c r="X29" s="45"/>
      <c r="Y29" s="86"/>
    </row>
    <row r="30" spans="1:26" ht="60" x14ac:dyDescent="0.2">
      <c r="A30" s="44">
        <v>25</v>
      </c>
      <c r="B30" s="104" t="s">
        <v>9</v>
      </c>
      <c r="C30" s="91" t="s">
        <v>82</v>
      </c>
      <c r="D30" s="105" t="s">
        <v>34</v>
      </c>
      <c r="E30" s="41" t="s">
        <v>40</v>
      </c>
      <c r="F30" s="40" t="s">
        <v>10</v>
      </c>
      <c r="G30" s="43" t="s">
        <v>8</v>
      </c>
      <c r="H30" s="42">
        <v>43676</v>
      </c>
      <c r="I30" s="43" t="s">
        <v>146</v>
      </c>
      <c r="J30" s="19" t="s">
        <v>141</v>
      </c>
      <c r="K30" s="74" t="s">
        <v>139</v>
      </c>
      <c r="L30" s="74" t="s">
        <v>57</v>
      </c>
      <c r="M30" s="74" t="s">
        <v>50</v>
      </c>
      <c r="N30" s="74" t="s">
        <v>14</v>
      </c>
      <c r="O30" s="82" t="str">
        <f t="shared" si="6"/>
        <v>3 курс</v>
      </c>
      <c r="P30" s="74"/>
      <c r="Q30" s="87"/>
      <c r="R30" s="94">
        <v>41687</v>
      </c>
      <c r="S30" s="93" t="str">
        <f t="shared" si="2"/>
        <v>114 г, 1 м, 16 д</v>
      </c>
      <c r="T30" s="94">
        <v>41881</v>
      </c>
      <c r="U30" s="94">
        <v>42303</v>
      </c>
      <c r="V30" s="95" t="str">
        <f t="shared" si="4"/>
        <v>1 года, 1 месяца, 25 дней</v>
      </c>
      <c r="W30" s="74"/>
      <c r="X30" s="74"/>
      <c r="Y30" s="88"/>
      <c r="Z30" s="48"/>
    </row>
    <row r="31" spans="1:26" ht="45" x14ac:dyDescent="0.2">
      <c r="A31" s="44">
        <v>26</v>
      </c>
      <c r="B31" s="106" t="s">
        <v>11</v>
      </c>
      <c r="C31" s="66" t="s">
        <v>133</v>
      </c>
      <c r="D31" s="105" t="s">
        <v>34</v>
      </c>
      <c r="E31" s="41" t="s">
        <v>61</v>
      </c>
      <c r="F31" s="40" t="s">
        <v>10</v>
      </c>
      <c r="G31" s="43" t="s">
        <v>15</v>
      </c>
      <c r="H31" s="42">
        <v>43654</v>
      </c>
      <c r="I31" s="43" t="s">
        <v>56</v>
      </c>
      <c r="J31" s="19" t="s">
        <v>85</v>
      </c>
      <c r="K31" s="74" t="s">
        <v>139</v>
      </c>
      <c r="L31" s="74" t="s">
        <v>17</v>
      </c>
      <c r="M31" s="45" t="s">
        <v>49</v>
      </c>
      <c r="O31" s="82" t="str">
        <f t="shared" si="6"/>
        <v>2 курс</v>
      </c>
      <c r="P31" s="45"/>
      <c r="Q31" s="83">
        <v>43344</v>
      </c>
      <c r="R31" s="87"/>
      <c r="S31" s="93" t="e">
        <f t="shared" si="2"/>
        <v>#NUM!</v>
      </c>
      <c r="T31" s="94"/>
      <c r="U31" s="94"/>
      <c r="V31" s="95" t="str">
        <f t="shared" si="4"/>
        <v>0 года, 0 месяца, -1 дней</v>
      </c>
      <c r="W31" s="45"/>
      <c r="X31" s="45"/>
      <c r="Y31" s="86"/>
    </row>
    <row r="32" spans="1:26" ht="45" x14ac:dyDescent="0.2">
      <c r="A32" s="44">
        <v>27</v>
      </c>
      <c r="B32" s="106" t="s">
        <v>11</v>
      </c>
      <c r="C32" s="91" t="s">
        <v>51</v>
      </c>
      <c r="D32" s="105" t="s">
        <v>34</v>
      </c>
      <c r="E32" s="41" t="s">
        <v>147</v>
      </c>
      <c r="F32" s="40" t="s">
        <v>10</v>
      </c>
      <c r="G32" s="43" t="s">
        <v>15</v>
      </c>
      <c r="H32" s="42">
        <v>43650</v>
      </c>
      <c r="I32" s="43" t="s">
        <v>56</v>
      </c>
      <c r="J32" s="19" t="s">
        <v>85</v>
      </c>
      <c r="K32" s="74" t="s">
        <v>139</v>
      </c>
      <c r="L32" s="74" t="s">
        <v>17</v>
      </c>
      <c r="M32" s="74" t="s">
        <v>50</v>
      </c>
      <c r="O32" s="82" t="str">
        <f t="shared" si="6"/>
        <v>2 курс</v>
      </c>
      <c r="P32" s="45"/>
      <c r="Q32" s="83">
        <v>42614</v>
      </c>
      <c r="R32" s="83">
        <v>42879</v>
      </c>
      <c r="S32" s="92" t="str">
        <f t="shared" si="2"/>
        <v>0 г, 8 м, 23 д</v>
      </c>
      <c r="T32" s="83">
        <v>43244</v>
      </c>
      <c r="U32" s="83">
        <v>43249</v>
      </c>
      <c r="V32" s="84" t="str">
        <f>DATEDIF(T32,U32,"y")&amp;" г, "
&amp;DATEDIF(T32,U32,"ym")&amp;" м, "
&amp;U32-DATE(YEAR(U32),MONTH(U32),1)&amp;" д"</f>
        <v>0 г, 0 м, 28 д</v>
      </c>
      <c r="W32" s="85">
        <v>43491</v>
      </c>
      <c r="X32" s="45"/>
      <c r="Y32" s="86"/>
    </row>
    <row r="33" spans="1:26" ht="45" x14ac:dyDescent="0.2">
      <c r="A33" s="44">
        <v>28</v>
      </c>
      <c r="B33" s="106" t="s">
        <v>11</v>
      </c>
      <c r="C33" s="90" t="s">
        <v>102</v>
      </c>
      <c r="D33" s="105" t="s">
        <v>34</v>
      </c>
      <c r="E33" s="41" t="s">
        <v>147</v>
      </c>
      <c r="F33" s="40" t="s">
        <v>10</v>
      </c>
      <c r="G33" s="43" t="s">
        <v>15</v>
      </c>
      <c r="H33" s="42">
        <v>43644</v>
      </c>
      <c r="I33" s="43" t="s">
        <v>56</v>
      </c>
      <c r="J33" s="19" t="s">
        <v>85</v>
      </c>
      <c r="K33" s="74" t="s">
        <v>139</v>
      </c>
      <c r="L33" s="74" t="s">
        <v>17</v>
      </c>
      <c r="M33" s="74" t="s">
        <v>50</v>
      </c>
      <c r="O33" s="82" t="str">
        <f t="shared" si="6"/>
        <v>2 курс</v>
      </c>
      <c r="P33" s="45"/>
      <c r="Q33" s="83">
        <v>43344</v>
      </c>
      <c r="R33" s="87"/>
      <c r="S33" s="93" t="e">
        <f t="shared" si="2"/>
        <v>#NUM!</v>
      </c>
      <c r="T33" s="94"/>
      <c r="U33" s="94"/>
      <c r="V33" s="95" t="str">
        <f>DATEDIF(T33,U33,"y")&amp;" года, "
&amp;DATEDIF(T33,U33,"ym")&amp;" месяца, "
&amp;U33-DATE(YEAR(U33),MONTH(U33),1)&amp;" дней"</f>
        <v>0 года, 0 месяца, -1 дней</v>
      </c>
      <c r="W33" s="45"/>
      <c r="X33" s="45"/>
      <c r="Y33" s="86"/>
    </row>
    <row r="34" spans="1:26" ht="45" x14ac:dyDescent="0.2">
      <c r="A34" s="44">
        <v>29</v>
      </c>
      <c r="B34" s="106" t="s">
        <v>11</v>
      </c>
      <c r="C34" s="96" t="s">
        <v>132</v>
      </c>
      <c r="D34" s="105" t="s">
        <v>34</v>
      </c>
      <c r="E34" s="41" t="s">
        <v>61</v>
      </c>
      <c r="F34" s="40" t="s">
        <v>10</v>
      </c>
      <c r="G34" s="43" t="s">
        <v>15</v>
      </c>
      <c r="H34" s="42">
        <v>43654</v>
      </c>
      <c r="I34" s="43" t="s">
        <v>56</v>
      </c>
      <c r="J34" s="19" t="s">
        <v>85</v>
      </c>
      <c r="K34" s="74" t="s">
        <v>139</v>
      </c>
      <c r="L34" s="74" t="s">
        <v>17</v>
      </c>
      <c r="M34" s="45" t="s">
        <v>49</v>
      </c>
      <c r="O34" s="82" t="str">
        <f t="shared" si="6"/>
        <v>2 курс</v>
      </c>
      <c r="P34" s="45"/>
      <c r="Q34" s="83">
        <v>43344</v>
      </c>
      <c r="R34" s="87"/>
      <c r="S34" s="93" t="e">
        <f t="shared" si="2"/>
        <v>#NUM!</v>
      </c>
      <c r="T34" s="94"/>
      <c r="U34" s="94"/>
      <c r="V34" s="95" t="str">
        <f>DATEDIF(T34,U34,"y")&amp;" года, "
&amp;DATEDIF(T34,U34,"ym")&amp;" месяца, "
&amp;U34-DATE(YEAR(U34),MONTH(U34),1)&amp;" дней"</f>
        <v>0 года, 0 месяца, -1 дней</v>
      </c>
      <c r="W34" s="45"/>
      <c r="X34" s="45"/>
      <c r="Y34" s="86"/>
    </row>
    <row r="35" spans="1:26" ht="45" x14ac:dyDescent="0.2">
      <c r="A35" s="44">
        <v>30</v>
      </c>
      <c r="B35" s="104" t="s">
        <v>9</v>
      </c>
      <c r="C35" s="66" t="s">
        <v>95</v>
      </c>
      <c r="D35" s="105" t="s">
        <v>34</v>
      </c>
      <c r="E35" s="41" t="s">
        <v>47</v>
      </c>
      <c r="F35" s="40" t="s">
        <v>10</v>
      </c>
      <c r="G35" s="43" t="s">
        <v>15</v>
      </c>
      <c r="H35" s="42">
        <v>43664</v>
      </c>
      <c r="I35" s="43" t="s">
        <v>56</v>
      </c>
      <c r="J35" s="19" t="s">
        <v>85</v>
      </c>
      <c r="K35" s="74" t="s">
        <v>139</v>
      </c>
      <c r="L35" s="74" t="s">
        <v>17</v>
      </c>
      <c r="M35" s="74" t="s">
        <v>50</v>
      </c>
      <c r="O35" s="97" t="s">
        <v>9</v>
      </c>
      <c r="P35" s="45"/>
      <c r="Q35" s="83">
        <v>42979</v>
      </c>
      <c r="R35" s="87"/>
      <c r="S35" s="93" t="e">
        <f t="shared" si="2"/>
        <v>#NUM!</v>
      </c>
      <c r="T35" s="94">
        <v>41881</v>
      </c>
      <c r="U35" s="94">
        <v>42303</v>
      </c>
      <c r="V35" s="95" t="str">
        <f>DATEDIF(T35,U35,"y")&amp;" года, "
&amp;DATEDIF(T35,U35,"ym")&amp;" месяца, "
&amp;U35-DATE(YEAR(U35),MONTH(U35),1)&amp;" дней"</f>
        <v>1 года, 1 месяца, 25 дней</v>
      </c>
      <c r="W35" s="45"/>
      <c r="X35" s="45"/>
      <c r="Y35" s="86"/>
    </row>
    <row r="36" spans="1:26" ht="44.25" customHeight="1" x14ac:dyDescent="0.2">
      <c r="A36" s="44">
        <v>31</v>
      </c>
      <c r="B36" s="104" t="s">
        <v>11</v>
      </c>
      <c r="C36" s="66" t="s">
        <v>121</v>
      </c>
      <c r="D36" s="105" t="s">
        <v>34</v>
      </c>
      <c r="E36" s="41" t="s">
        <v>58</v>
      </c>
      <c r="F36" s="40" t="s">
        <v>10</v>
      </c>
      <c r="G36" s="43" t="s">
        <v>8</v>
      </c>
      <c r="H36" s="42">
        <v>43677</v>
      </c>
      <c r="I36" s="43" t="s">
        <v>149</v>
      </c>
      <c r="J36" s="19" t="s">
        <v>141</v>
      </c>
      <c r="K36" s="89" t="s">
        <v>139</v>
      </c>
      <c r="L36" s="89" t="s">
        <v>57</v>
      </c>
      <c r="M36" s="89" t="s">
        <v>50</v>
      </c>
      <c r="N36" s="45" t="s">
        <v>138</v>
      </c>
      <c r="O36" s="82" t="str">
        <f>B36</f>
        <v>2 курс</v>
      </c>
      <c r="P36" s="45"/>
      <c r="Q36" s="87"/>
      <c r="R36" s="87"/>
      <c r="S36" s="93" t="str">
        <f t="shared" si="2"/>
        <v>0 г, 0 м, -1 д</v>
      </c>
      <c r="T36" s="87"/>
      <c r="U36" s="87"/>
      <c r="V36" s="84"/>
      <c r="W36" s="45"/>
      <c r="X36" s="45"/>
      <c r="Y36" s="86"/>
    </row>
    <row r="37" spans="1:26" ht="45" x14ac:dyDescent="0.2">
      <c r="A37" s="44">
        <v>32</v>
      </c>
      <c r="B37" s="104" t="s">
        <v>11</v>
      </c>
      <c r="C37" s="66" t="s">
        <v>121</v>
      </c>
      <c r="D37" s="105" t="s">
        <v>34</v>
      </c>
      <c r="E37" s="41" t="s">
        <v>58</v>
      </c>
      <c r="F37" s="40" t="s">
        <v>10</v>
      </c>
      <c r="G37" s="43" t="s">
        <v>15</v>
      </c>
      <c r="H37" s="42">
        <v>43677</v>
      </c>
      <c r="I37" s="43" t="s">
        <v>149</v>
      </c>
      <c r="J37" s="19" t="s">
        <v>141</v>
      </c>
      <c r="K37" s="89" t="s">
        <v>139</v>
      </c>
      <c r="L37" s="89" t="s">
        <v>17</v>
      </c>
      <c r="M37" s="89" t="s">
        <v>50</v>
      </c>
      <c r="N37" s="45" t="s">
        <v>138</v>
      </c>
      <c r="O37" s="82" t="str">
        <f>B37</f>
        <v>2 курс</v>
      </c>
      <c r="P37" s="45"/>
      <c r="Q37" s="94">
        <v>41153</v>
      </c>
      <c r="R37" s="94">
        <v>41687</v>
      </c>
      <c r="S37" s="93" t="str">
        <f t="shared" si="2"/>
        <v>1 г, 5 м, 16 д</v>
      </c>
      <c r="T37" s="94">
        <v>41881</v>
      </c>
      <c r="U37" s="94">
        <v>42303</v>
      </c>
      <c r="V37" s="95" t="str">
        <f t="shared" ref="V37:V42" si="7">DATEDIF(T37,U37,"y")&amp;" года, "
&amp;DATEDIF(T37,U37,"ym")&amp;" месяца, "
&amp;U37-DATE(YEAR(U37),MONTH(U37),1)&amp;" дней"</f>
        <v>1 года, 1 месяца, 25 дней</v>
      </c>
      <c r="W37" s="45"/>
      <c r="X37" s="45"/>
      <c r="Y37" s="86"/>
    </row>
    <row r="38" spans="1:26" ht="45" x14ac:dyDescent="0.2">
      <c r="A38" s="44">
        <v>33</v>
      </c>
      <c r="B38" s="104" t="s">
        <v>9</v>
      </c>
      <c r="C38" s="96" t="s">
        <v>96</v>
      </c>
      <c r="D38" s="105" t="s">
        <v>34</v>
      </c>
      <c r="E38" s="41" t="s">
        <v>47</v>
      </c>
      <c r="F38" s="40" t="s">
        <v>10</v>
      </c>
      <c r="G38" s="43" t="s">
        <v>15</v>
      </c>
      <c r="H38" s="42">
        <v>43651</v>
      </c>
      <c r="I38" s="43" t="s">
        <v>56</v>
      </c>
      <c r="J38" s="19" t="s">
        <v>85</v>
      </c>
      <c r="K38" s="74" t="s">
        <v>139</v>
      </c>
      <c r="L38" s="74" t="s">
        <v>17</v>
      </c>
      <c r="M38" s="74" t="s">
        <v>50</v>
      </c>
      <c r="O38" s="97" t="s">
        <v>9</v>
      </c>
      <c r="P38" s="45"/>
      <c r="Q38" s="83">
        <v>42979</v>
      </c>
      <c r="R38" s="87"/>
      <c r="S38" s="93" t="e">
        <f t="shared" si="2"/>
        <v>#NUM!</v>
      </c>
      <c r="T38" s="94">
        <v>41881</v>
      </c>
      <c r="U38" s="94">
        <v>42303</v>
      </c>
      <c r="V38" s="95" t="str">
        <f t="shared" si="7"/>
        <v>1 года, 1 месяца, 25 дней</v>
      </c>
      <c r="W38" s="45"/>
      <c r="X38" s="45"/>
      <c r="Y38" s="86"/>
    </row>
    <row r="39" spans="1:26" ht="45" x14ac:dyDescent="0.2">
      <c r="A39" s="44">
        <v>34</v>
      </c>
      <c r="B39" s="106" t="s">
        <v>11</v>
      </c>
      <c r="C39" s="96" t="s">
        <v>122</v>
      </c>
      <c r="D39" s="105" t="s">
        <v>34</v>
      </c>
      <c r="E39" s="41" t="s">
        <v>58</v>
      </c>
      <c r="F39" s="40" t="s">
        <v>10</v>
      </c>
      <c r="G39" s="43" t="s">
        <v>15</v>
      </c>
      <c r="H39" s="42">
        <v>43663</v>
      </c>
      <c r="I39" s="43" t="s">
        <v>158</v>
      </c>
      <c r="J39" s="19" t="s">
        <v>141</v>
      </c>
      <c r="K39" s="89" t="s">
        <v>139</v>
      </c>
      <c r="L39" s="89" t="s">
        <v>17</v>
      </c>
      <c r="M39" s="89" t="s">
        <v>50</v>
      </c>
      <c r="N39" s="45" t="s">
        <v>138</v>
      </c>
      <c r="O39" s="82" t="str">
        <f t="shared" ref="O39:O50" si="8">B39</f>
        <v>2 курс</v>
      </c>
      <c r="P39" s="45"/>
      <c r="Q39" s="94">
        <v>41153</v>
      </c>
      <c r="R39" s="94">
        <v>41687</v>
      </c>
      <c r="S39" s="93" t="str">
        <f t="shared" si="2"/>
        <v>1 г, 5 м, 16 д</v>
      </c>
      <c r="T39" s="94">
        <v>41881</v>
      </c>
      <c r="U39" s="94">
        <v>42303</v>
      </c>
      <c r="V39" s="95" t="str">
        <f t="shared" si="7"/>
        <v>1 года, 1 месяца, 25 дней</v>
      </c>
      <c r="W39" s="45"/>
      <c r="X39" s="45"/>
      <c r="Y39" s="86"/>
    </row>
    <row r="40" spans="1:26" ht="75" x14ac:dyDescent="0.2">
      <c r="A40" s="44">
        <v>35</v>
      </c>
      <c r="B40" s="106" t="s">
        <v>11</v>
      </c>
      <c r="C40" s="66" t="s">
        <v>123</v>
      </c>
      <c r="D40" s="105" t="s">
        <v>34</v>
      </c>
      <c r="E40" s="41" t="s">
        <v>53</v>
      </c>
      <c r="F40" s="40" t="s">
        <v>10</v>
      </c>
      <c r="G40" s="43" t="s">
        <v>15</v>
      </c>
      <c r="H40" s="42">
        <v>43683</v>
      </c>
      <c r="I40" s="43" t="s">
        <v>148</v>
      </c>
      <c r="J40" s="19" t="s">
        <v>141</v>
      </c>
      <c r="K40" s="89" t="s">
        <v>139</v>
      </c>
      <c r="L40" s="89" t="s">
        <v>17</v>
      </c>
      <c r="M40" s="89" t="s">
        <v>49</v>
      </c>
      <c r="N40" s="45" t="s">
        <v>138</v>
      </c>
      <c r="O40" s="82" t="str">
        <f t="shared" si="8"/>
        <v>2 курс</v>
      </c>
      <c r="P40" s="45"/>
      <c r="Q40" s="94">
        <v>41153</v>
      </c>
      <c r="R40" s="94">
        <v>41687</v>
      </c>
      <c r="S40" s="93" t="str">
        <f t="shared" si="2"/>
        <v>1 г, 5 м, 16 д</v>
      </c>
      <c r="T40" s="94">
        <v>41881</v>
      </c>
      <c r="U40" s="94">
        <v>42303</v>
      </c>
      <c r="V40" s="95" t="str">
        <f t="shared" si="7"/>
        <v>1 года, 1 месяца, 25 дней</v>
      </c>
      <c r="W40" s="45"/>
      <c r="X40" s="45"/>
      <c r="Y40" s="86"/>
    </row>
    <row r="41" spans="1:26" ht="75" x14ac:dyDescent="0.2">
      <c r="A41" s="44">
        <v>36</v>
      </c>
      <c r="B41" s="106" t="s">
        <v>11</v>
      </c>
      <c r="C41" s="101" t="s">
        <v>123</v>
      </c>
      <c r="D41" s="105" t="s">
        <v>34</v>
      </c>
      <c r="E41" s="41" t="s">
        <v>58</v>
      </c>
      <c r="F41" s="40" t="s">
        <v>10</v>
      </c>
      <c r="G41" s="43" t="s">
        <v>15</v>
      </c>
      <c r="H41" s="42">
        <v>43683</v>
      </c>
      <c r="I41" s="43" t="s">
        <v>148</v>
      </c>
      <c r="J41" s="19" t="s">
        <v>141</v>
      </c>
      <c r="K41" s="89" t="s">
        <v>139</v>
      </c>
      <c r="L41" s="89" t="s">
        <v>17</v>
      </c>
      <c r="M41" s="89" t="s">
        <v>50</v>
      </c>
      <c r="N41" s="45" t="s">
        <v>138</v>
      </c>
      <c r="O41" s="82" t="str">
        <f t="shared" si="8"/>
        <v>2 курс</v>
      </c>
      <c r="P41" s="45"/>
      <c r="Q41" s="94">
        <v>41153</v>
      </c>
      <c r="R41" s="94">
        <v>41687</v>
      </c>
      <c r="S41" s="93" t="str">
        <f t="shared" si="2"/>
        <v>1 г, 5 м, 16 д</v>
      </c>
      <c r="T41" s="94">
        <v>41881</v>
      </c>
      <c r="U41" s="94">
        <v>42303</v>
      </c>
      <c r="V41" s="95" t="str">
        <f t="shared" si="7"/>
        <v>1 года, 1 месяца, 25 дней</v>
      </c>
      <c r="W41" s="45"/>
      <c r="X41" s="45"/>
      <c r="Y41" s="86"/>
    </row>
    <row r="42" spans="1:26" ht="42.75" customHeight="1" x14ac:dyDescent="0.2">
      <c r="A42" s="44">
        <v>37</v>
      </c>
      <c r="B42" s="106" t="s">
        <v>11</v>
      </c>
      <c r="C42" s="91" t="s">
        <v>103</v>
      </c>
      <c r="D42" s="105" t="s">
        <v>34</v>
      </c>
      <c r="E42" s="41" t="s">
        <v>147</v>
      </c>
      <c r="F42" s="40" t="s">
        <v>10</v>
      </c>
      <c r="G42" s="43" t="s">
        <v>15</v>
      </c>
      <c r="H42" s="42">
        <v>43676</v>
      </c>
      <c r="I42" s="43" t="s">
        <v>56</v>
      </c>
      <c r="J42" s="19" t="s">
        <v>85</v>
      </c>
      <c r="K42" s="74" t="s">
        <v>139</v>
      </c>
      <c r="L42" s="74" t="s">
        <v>17</v>
      </c>
      <c r="M42" s="74" t="s">
        <v>50</v>
      </c>
      <c r="O42" s="82" t="str">
        <f t="shared" si="8"/>
        <v>2 курс</v>
      </c>
      <c r="P42" s="45"/>
      <c r="Q42" s="83">
        <v>43344</v>
      </c>
      <c r="R42" s="87"/>
      <c r="S42" s="93" t="e">
        <f t="shared" si="2"/>
        <v>#NUM!</v>
      </c>
      <c r="T42" s="94"/>
      <c r="U42" s="94"/>
      <c r="V42" s="95" t="str">
        <f t="shared" si="7"/>
        <v>0 года, 0 месяца, -1 дней</v>
      </c>
      <c r="W42" s="45"/>
      <c r="X42" s="45"/>
      <c r="Y42" s="86"/>
    </row>
    <row r="43" spans="1:26" ht="42.75" customHeight="1" x14ac:dyDescent="0.2">
      <c r="A43" s="44">
        <v>38</v>
      </c>
      <c r="B43" s="104" t="s">
        <v>9</v>
      </c>
      <c r="C43" s="41" t="s">
        <v>72</v>
      </c>
      <c r="D43" s="105" t="s">
        <v>34</v>
      </c>
      <c r="E43" s="41" t="s">
        <v>48</v>
      </c>
      <c r="F43" s="40" t="s">
        <v>10</v>
      </c>
      <c r="G43" s="43" t="s">
        <v>8</v>
      </c>
      <c r="H43" s="42">
        <v>43661</v>
      </c>
      <c r="I43" s="43" t="s">
        <v>140</v>
      </c>
      <c r="J43" s="19" t="s">
        <v>28</v>
      </c>
      <c r="K43" s="74" t="s">
        <v>139</v>
      </c>
      <c r="L43" s="74" t="s">
        <v>57</v>
      </c>
      <c r="M43" s="74" t="s">
        <v>49</v>
      </c>
      <c r="N43" s="45" t="s">
        <v>138</v>
      </c>
      <c r="O43" s="82" t="str">
        <f t="shared" ref="O43" si="9">B43</f>
        <v>3 курс</v>
      </c>
      <c r="P43" s="45"/>
      <c r="Q43" s="83">
        <v>42522</v>
      </c>
      <c r="R43" s="83">
        <v>43579</v>
      </c>
      <c r="S43" s="92" t="str">
        <f t="shared" ref="S43" si="10">DATEDIF(Q43,R43,"y")&amp;" г, "
&amp;DATEDIF(Q43,R43,"ym")&amp;" м, "
&amp;R43-DATE(YEAR(R43),MONTH(R43),1)&amp;" д"</f>
        <v>2 г, 10 м, 23 д</v>
      </c>
      <c r="T43" s="94"/>
      <c r="U43" s="94"/>
      <c r="V43" s="95"/>
      <c r="W43" s="45"/>
      <c r="X43" s="45"/>
      <c r="Y43" s="86"/>
    </row>
    <row r="44" spans="1:26" ht="60" x14ac:dyDescent="0.2">
      <c r="A44" s="44">
        <v>39</v>
      </c>
      <c r="B44" s="104" t="s">
        <v>9</v>
      </c>
      <c r="C44" s="41" t="s">
        <v>72</v>
      </c>
      <c r="D44" s="105" t="s">
        <v>34</v>
      </c>
      <c r="E44" s="41" t="s">
        <v>48</v>
      </c>
      <c r="F44" s="40" t="s">
        <v>10</v>
      </c>
      <c r="G44" s="43" t="s">
        <v>15</v>
      </c>
      <c r="H44" s="42">
        <v>43661</v>
      </c>
      <c r="I44" s="43" t="s">
        <v>140</v>
      </c>
      <c r="J44" s="19" t="s">
        <v>28</v>
      </c>
      <c r="K44" s="74" t="s">
        <v>139</v>
      </c>
      <c r="L44" s="74" t="s">
        <v>17</v>
      </c>
      <c r="M44" s="74" t="s">
        <v>49</v>
      </c>
      <c r="N44" s="45" t="s">
        <v>138</v>
      </c>
      <c r="O44" s="82" t="str">
        <f t="shared" si="8"/>
        <v>3 курс</v>
      </c>
      <c r="P44" s="45"/>
      <c r="Q44" s="83">
        <v>42522</v>
      </c>
      <c r="R44" s="83">
        <v>43579</v>
      </c>
      <c r="S44" s="92" t="str">
        <f t="shared" si="2"/>
        <v>2 г, 10 м, 23 д</v>
      </c>
      <c r="T44" s="87"/>
      <c r="U44" s="87"/>
      <c r="V44" s="84"/>
      <c r="W44" s="45"/>
      <c r="X44" s="45"/>
      <c r="Y44" s="86"/>
    </row>
    <row r="45" spans="1:26" ht="45" x14ac:dyDescent="0.2">
      <c r="A45" s="44">
        <v>40</v>
      </c>
      <c r="B45" s="106" t="s">
        <v>11</v>
      </c>
      <c r="C45" s="90" t="s">
        <v>104</v>
      </c>
      <c r="D45" s="105" t="s">
        <v>34</v>
      </c>
      <c r="E45" s="41" t="s">
        <v>147</v>
      </c>
      <c r="F45" s="40" t="s">
        <v>10</v>
      </c>
      <c r="G45" s="43" t="s">
        <v>15</v>
      </c>
      <c r="H45" s="42">
        <v>43649</v>
      </c>
      <c r="I45" s="43" t="s">
        <v>56</v>
      </c>
      <c r="J45" s="19" t="s">
        <v>85</v>
      </c>
      <c r="K45" s="74" t="s">
        <v>139</v>
      </c>
      <c r="L45" s="74" t="s">
        <v>17</v>
      </c>
      <c r="M45" s="74" t="s">
        <v>50</v>
      </c>
      <c r="O45" s="82" t="str">
        <f t="shared" si="8"/>
        <v>2 курс</v>
      </c>
      <c r="P45" s="45"/>
      <c r="Q45" s="83">
        <v>43344</v>
      </c>
      <c r="R45" s="87"/>
      <c r="S45" s="93" t="e">
        <f t="shared" si="2"/>
        <v>#NUM!</v>
      </c>
      <c r="T45" s="94"/>
      <c r="U45" s="94"/>
      <c r="V45" s="95" t="str">
        <f>DATEDIF(T45,U45,"y")&amp;" года, "
&amp;DATEDIF(T45,U45,"ym")&amp;" месяца, "
&amp;U45-DATE(YEAR(U45),MONTH(U45),1)&amp;" дней"</f>
        <v>0 года, 0 месяца, -1 дней</v>
      </c>
      <c r="W45" s="45"/>
      <c r="X45" s="45"/>
      <c r="Y45" s="86"/>
    </row>
    <row r="46" spans="1:26" ht="45" x14ac:dyDescent="0.2">
      <c r="A46" s="44">
        <v>41</v>
      </c>
      <c r="B46" s="106" t="s">
        <v>11</v>
      </c>
      <c r="C46" s="91" t="s">
        <v>105</v>
      </c>
      <c r="D46" s="105" t="s">
        <v>34</v>
      </c>
      <c r="E46" s="41" t="s">
        <v>147</v>
      </c>
      <c r="F46" s="40" t="s">
        <v>10</v>
      </c>
      <c r="G46" s="43" t="s">
        <v>15</v>
      </c>
      <c r="H46" s="42">
        <v>43651</v>
      </c>
      <c r="I46" s="43" t="s">
        <v>56</v>
      </c>
      <c r="J46" s="19" t="s">
        <v>85</v>
      </c>
      <c r="K46" s="74" t="s">
        <v>139</v>
      </c>
      <c r="L46" s="74" t="s">
        <v>17</v>
      </c>
      <c r="M46" s="74" t="s">
        <v>50</v>
      </c>
      <c r="O46" s="82" t="str">
        <f t="shared" si="8"/>
        <v>2 курс</v>
      </c>
      <c r="P46" s="45"/>
      <c r="Q46" s="83">
        <v>43344</v>
      </c>
      <c r="R46" s="87"/>
      <c r="S46" s="93" t="e">
        <f t="shared" si="2"/>
        <v>#NUM!</v>
      </c>
      <c r="T46" s="94"/>
      <c r="U46" s="94"/>
      <c r="V46" s="95" t="str">
        <f>DATEDIF(T46,U46,"y")&amp;" года, "
&amp;DATEDIF(T46,U46,"ym")&amp;" месяца, "
&amp;U46-DATE(YEAR(U46),MONTH(U46),1)&amp;" дней"</f>
        <v>0 года, 0 месяца, -1 дней</v>
      </c>
      <c r="W46" s="45"/>
      <c r="X46" s="45"/>
      <c r="Y46" s="86"/>
    </row>
    <row r="47" spans="1:26" ht="45" x14ac:dyDescent="0.2">
      <c r="A47" s="44">
        <v>42</v>
      </c>
      <c r="B47" s="104" t="s">
        <v>11</v>
      </c>
      <c r="C47" s="66" t="s">
        <v>124</v>
      </c>
      <c r="D47" s="105" t="s">
        <v>34</v>
      </c>
      <c r="E47" s="41" t="s">
        <v>58</v>
      </c>
      <c r="F47" s="40" t="s">
        <v>10</v>
      </c>
      <c r="G47" s="43" t="s">
        <v>15</v>
      </c>
      <c r="H47" s="42">
        <v>43671</v>
      </c>
      <c r="I47" s="43" t="s">
        <v>56</v>
      </c>
      <c r="J47" s="19" t="s">
        <v>85</v>
      </c>
      <c r="K47" s="74" t="s">
        <v>139</v>
      </c>
      <c r="L47" s="74" t="s">
        <v>17</v>
      </c>
      <c r="M47" s="74" t="s">
        <v>50</v>
      </c>
      <c r="O47" s="82" t="str">
        <f t="shared" si="8"/>
        <v>2 курс</v>
      </c>
      <c r="P47" s="45"/>
      <c r="Q47" s="83">
        <v>43344</v>
      </c>
      <c r="R47" s="87"/>
      <c r="S47" s="93" t="e">
        <f t="shared" si="2"/>
        <v>#NUM!</v>
      </c>
      <c r="T47" s="87"/>
      <c r="U47" s="87"/>
      <c r="V47" s="84"/>
      <c r="W47" s="45"/>
      <c r="X47" s="45"/>
      <c r="Y47" s="86"/>
    </row>
    <row r="48" spans="1:26" ht="45" x14ac:dyDescent="0.2">
      <c r="A48" s="44">
        <v>43</v>
      </c>
      <c r="B48" s="104" t="s">
        <v>9</v>
      </c>
      <c r="C48" s="90" t="s">
        <v>83</v>
      </c>
      <c r="D48" s="105" t="s">
        <v>34</v>
      </c>
      <c r="E48" s="41" t="s">
        <v>40</v>
      </c>
      <c r="F48" s="40" t="s">
        <v>10</v>
      </c>
      <c r="G48" s="43" t="s">
        <v>15</v>
      </c>
      <c r="H48" s="42">
        <v>43644</v>
      </c>
      <c r="I48" s="43" t="s">
        <v>56</v>
      </c>
      <c r="J48" s="19" t="s">
        <v>85</v>
      </c>
      <c r="K48" s="74" t="s">
        <v>139</v>
      </c>
      <c r="L48" s="74" t="s">
        <v>17</v>
      </c>
      <c r="M48" s="74" t="s">
        <v>50</v>
      </c>
      <c r="N48" s="74"/>
      <c r="O48" s="82" t="str">
        <f t="shared" si="8"/>
        <v>3 курс</v>
      </c>
      <c r="P48" s="74"/>
      <c r="Q48" s="83">
        <v>42979</v>
      </c>
      <c r="R48" s="94">
        <v>41687</v>
      </c>
      <c r="S48" s="93" t="e">
        <f t="shared" si="2"/>
        <v>#NUM!</v>
      </c>
      <c r="T48" s="94">
        <v>41881</v>
      </c>
      <c r="U48" s="94">
        <v>42303</v>
      </c>
      <c r="V48" s="95" t="str">
        <f>DATEDIF(T48,U48,"y")&amp;" года, "
&amp;DATEDIF(T48,U48,"ym")&amp;" месяца, "
&amp;U48-DATE(YEAR(U48),MONTH(U48),1)&amp;" дней"</f>
        <v>1 года, 1 месяца, 25 дней</v>
      </c>
      <c r="W48" s="74"/>
      <c r="X48" s="74"/>
      <c r="Y48" s="88"/>
      <c r="Z48" s="48"/>
    </row>
    <row r="49" spans="1:26" ht="45" x14ac:dyDescent="0.2">
      <c r="A49" s="44">
        <v>44</v>
      </c>
      <c r="B49" s="104" t="s">
        <v>11</v>
      </c>
      <c r="C49" s="66" t="s">
        <v>183</v>
      </c>
      <c r="D49" s="105" t="s">
        <v>34</v>
      </c>
      <c r="E49" s="41" t="s">
        <v>58</v>
      </c>
      <c r="F49" s="40" t="s">
        <v>10</v>
      </c>
      <c r="G49" s="43" t="s">
        <v>15</v>
      </c>
      <c r="H49" s="42">
        <v>43684</v>
      </c>
      <c r="I49" s="43" t="s">
        <v>56</v>
      </c>
      <c r="J49" s="19" t="s">
        <v>85</v>
      </c>
      <c r="K49" s="74" t="s">
        <v>139</v>
      </c>
      <c r="L49" s="74" t="s">
        <v>17</v>
      </c>
      <c r="M49" s="74" t="s">
        <v>50</v>
      </c>
      <c r="O49" s="82" t="str">
        <f t="shared" si="8"/>
        <v>2 курс</v>
      </c>
      <c r="P49" s="45"/>
      <c r="Q49" s="83">
        <v>43344</v>
      </c>
      <c r="R49" s="87"/>
      <c r="S49" s="93"/>
      <c r="T49" s="87"/>
      <c r="U49" s="87"/>
      <c r="V49" s="84"/>
      <c r="W49" s="45"/>
      <c r="X49" s="45"/>
      <c r="Y49" s="86"/>
    </row>
    <row r="50" spans="1:26" ht="45" x14ac:dyDescent="0.2">
      <c r="A50" s="44">
        <v>45</v>
      </c>
      <c r="B50" s="104" t="s">
        <v>11</v>
      </c>
      <c r="C50" s="96" t="s">
        <v>125</v>
      </c>
      <c r="D50" s="105" t="s">
        <v>34</v>
      </c>
      <c r="E50" s="41" t="s">
        <v>58</v>
      </c>
      <c r="F50" s="40" t="s">
        <v>10</v>
      </c>
      <c r="G50" s="43" t="s">
        <v>15</v>
      </c>
      <c r="H50" s="42">
        <v>43663</v>
      </c>
      <c r="I50" s="43" t="s">
        <v>56</v>
      </c>
      <c r="J50" s="19" t="s">
        <v>85</v>
      </c>
      <c r="K50" s="74" t="s">
        <v>139</v>
      </c>
      <c r="L50" s="74" t="s">
        <v>17</v>
      </c>
      <c r="M50" s="74" t="s">
        <v>50</v>
      </c>
      <c r="O50" s="82" t="str">
        <f t="shared" si="8"/>
        <v>2 курс</v>
      </c>
      <c r="P50" s="45"/>
      <c r="Q50" s="83">
        <v>43344</v>
      </c>
      <c r="R50" s="87"/>
      <c r="S50" s="93" t="e">
        <f t="shared" ref="S50:S64" si="11">DATEDIF(Q50,R50,"y")&amp;" г, "
&amp;DATEDIF(Q50,R50,"ym")&amp;" м, "
&amp;R50-DATE(YEAR(R50),MONTH(R50),1)&amp;" д"</f>
        <v>#NUM!</v>
      </c>
      <c r="T50" s="87"/>
      <c r="U50" s="87"/>
      <c r="V50" s="84"/>
      <c r="W50" s="45"/>
      <c r="X50" s="45"/>
      <c r="Y50" s="86"/>
    </row>
    <row r="51" spans="1:26" ht="45" x14ac:dyDescent="0.2">
      <c r="A51" s="44">
        <v>46</v>
      </c>
      <c r="B51" s="104" t="s">
        <v>9</v>
      </c>
      <c r="C51" s="66" t="s">
        <v>97</v>
      </c>
      <c r="D51" s="105" t="s">
        <v>34</v>
      </c>
      <c r="E51" s="41" t="s">
        <v>47</v>
      </c>
      <c r="F51" s="40" t="s">
        <v>10</v>
      </c>
      <c r="G51" s="43" t="s">
        <v>15</v>
      </c>
      <c r="H51" s="42">
        <v>43654</v>
      </c>
      <c r="I51" s="43" t="s">
        <v>56</v>
      </c>
      <c r="J51" s="19" t="s">
        <v>85</v>
      </c>
      <c r="K51" s="74" t="s">
        <v>139</v>
      </c>
      <c r="L51" s="74" t="s">
        <v>17</v>
      </c>
      <c r="M51" s="74" t="s">
        <v>50</v>
      </c>
      <c r="O51" s="97" t="s">
        <v>9</v>
      </c>
      <c r="P51" s="45"/>
      <c r="Q51" s="83">
        <v>42979</v>
      </c>
      <c r="R51" s="87"/>
      <c r="S51" s="93" t="e">
        <f t="shared" si="11"/>
        <v>#NUM!</v>
      </c>
      <c r="T51" s="94">
        <v>41881</v>
      </c>
      <c r="U51" s="94">
        <v>42303</v>
      </c>
      <c r="V51" s="95" t="str">
        <f>DATEDIF(T51,U51,"y")&amp;" года, "
&amp;DATEDIF(T51,U51,"ym")&amp;" месяца, "
&amp;U51-DATE(YEAR(U51),MONTH(U51),1)&amp;" дней"</f>
        <v>1 года, 1 месяца, 25 дней</v>
      </c>
      <c r="W51" s="45"/>
      <c r="X51" s="45"/>
      <c r="Y51" s="86"/>
    </row>
    <row r="52" spans="1:26" ht="45" x14ac:dyDescent="0.2">
      <c r="A52" s="44">
        <v>47</v>
      </c>
      <c r="B52" s="104" t="s">
        <v>9</v>
      </c>
      <c r="C52" s="91" t="s">
        <v>84</v>
      </c>
      <c r="D52" s="105" t="s">
        <v>34</v>
      </c>
      <c r="E52" s="41" t="s">
        <v>40</v>
      </c>
      <c r="F52" s="40" t="s">
        <v>10</v>
      </c>
      <c r="G52" s="43" t="s">
        <v>15</v>
      </c>
      <c r="H52" s="42">
        <v>43664</v>
      </c>
      <c r="I52" s="43" t="s">
        <v>56</v>
      </c>
      <c r="J52" s="19" t="s">
        <v>85</v>
      </c>
      <c r="K52" s="74" t="s">
        <v>139</v>
      </c>
      <c r="L52" s="74" t="s">
        <v>17</v>
      </c>
      <c r="M52" s="74" t="s">
        <v>50</v>
      </c>
      <c r="O52" s="82" t="str">
        <f t="shared" ref="O52:O64" si="12">B52</f>
        <v>3 курс</v>
      </c>
      <c r="P52" s="45"/>
      <c r="Q52" s="83">
        <v>42979</v>
      </c>
      <c r="R52" s="94">
        <v>41687</v>
      </c>
      <c r="S52" s="93" t="e">
        <f t="shared" si="11"/>
        <v>#NUM!</v>
      </c>
      <c r="T52" s="94">
        <v>41881</v>
      </c>
      <c r="U52" s="94">
        <v>42303</v>
      </c>
      <c r="V52" s="95" t="str">
        <f>DATEDIF(T52,U52,"y")&amp;" года, "
&amp;DATEDIF(T52,U52,"ym")&amp;" месяца, "
&amp;U52-DATE(YEAR(U52),MONTH(U52),1)&amp;" дней"</f>
        <v>1 года, 1 месяца, 25 дней</v>
      </c>
      <c r="W52" s="45"/>
      <c r="X52" s="45"/>
      <c r="Y52" s="86"/>
    </row>
    <row r="53" spans="1:26" ht="60" x14ac:dyDescent="0.2">
      <c r="A53" s="44">
        <v>48</v>
      </c>
      <c r="B53" s="104" t="s">
        <v>9</v>
      </c>
      <c r="C53" s="41" t="s">
        <v>45</v>
      </c>
      <c r="D53" s="105" t="s">
        <v>34</v>
      </c>
      <c r="E53" s="41" t="s">
        <v>48</v>
      </c>
      <c r="F53" s="40" t="s">
        <v>10</v>
      </c>
      <c r="G53" s="43" t="s">
        <v>8</v>
      </c>
      <c r="H53" s="42">
        <v>43681</v>
      </c>
      <c r="I53" s="43" t="s">
        <v>152</v>
      </c>
      <c r="J53" s="19" t="s">
        <v>28</v>
      </c>
      <c r="K53" s="25" t="s">
        <v>139</v>
      </c>
      <c r="L53" s="74" t="s">
        <v>57</v>
      </c>
      <c r="M53" s="74" t="s">
        <v>49</v>
      </c>
      <c r="N53" s="45" t="s">
        <v>138</v>
      </c>
      <c r="O53" s="82" t="str">
        <f t="shared" si="12"/>
        <v>3 курс</v>
      </c>
      <c r="P53" s="45"/>
      <c r="Q53" s="83">
        <v>43130</v>
      </c>
      <c r="R53" s="83">
        <v>43516</v>
      </c>
      <c r="S53" s="92" t="str">
        <f t="shared" si="11"/>
        <v>1 г, 0 м, 19 д</v>
      </c>
      <c r="T53" s="87"/>
      <c r="U53" s="87"/>
      <c r="V53" s="84"/>
      <c r="W53" s="45"/>
      <c r="X53" s="45"/>
      <c r="Y53" s="86"/>
    </row>
    <row r="54" spans="1:26" ht="45" x14ac:dyDescent="0.2">
      <c r="A54" s="44">
        <v>49</v>
      </c>
      <c r="B54" s="106" t="s">
        <v>11</v>
      </c>
      <c r="C54" s="66" t="s">
        <v>126</v>
      </c>
      <c r="D54" s="105" t="s">
        <v>34</v>
      </c>
      <c r="E54" s="41" t="s">
        <v>58</v>
      </c>
      <c r="F54" s="40" t="s">
        <v>10</v>
      </c>
      <c r="G54" s="43" t="s">
        <v>15</v>
      </c>
      <c r="H54" s="42">
        <v>43642</v>
      </c>
      <c r="I54" s="43" t="s">
        <v>56</v>
      </c>
      <c r="J54" s="19" t="s">
        <v>85</v>
      </c>
      <c r="K54" s="74" t="s">
        <v>139</v>
      </c>
      <c r="L54" s="74" t="s">
        <v>17</v>
      </c>
      <c r="M54" s="74" t="s">
        <v>50</v>
      </c>
      <c r="O54" s="82" t="str">
        <f t="shared" si="12"/>
        <v>2 курс</v>
      </c>
      <c r="P54" s="45"/>
      <c r="Q54" s="83">
        <v>43344</v>
      </c>
      <c r="R54" s="87"/>
      <c r="S54" s="93" t="e">
        <f t="shared" si="11"/>
        <v>#NUM!</v>
      </c>
      <c r="T54" s="87"/>
      <c r="U54" s="87"/>
      <c r="V54" s="84"/>
      <c r="W54" s="45"/>
      <c r="X54" s="45"/>
      <c r="Y54" s="86"/>
    </row>
    <row r="55" spans="1:26" ht="45" x14ac:dyDescent="0.2">
      <c r="A55" s="44">
        <v>50</v>
      </c>
      <c r="B55" s="106" t="s">
        <v>11</v>
      </c>
      <c r="C55" s="96" t="s">
        <v>127</v>
      </c>
      <c r="D55" s="105" t="s">
        <v>34</v>
      </c>
      <c r="E55" s="41" t="s">
        <v>58</v>
      </c>
      <c r="F55" s="40" t="s">
        <v>10</v>
      </c>
      <c r="G55" s="43" t="s">
        <v>15</v>
      </c>
      <c r="H55" s="42">
        <v>43663</v>
      </c>
      <c r="I55" s="43" t="s">
        <v>56</v>
      </c>
      <c r="J55" s="19" t="s">
        <v>85</v>
      </c>
      <c r="K55" s="74" t="s">
        <v>139</v>
      </c>
      <c r="L55" s="74" t="s">
        <v>17</v>
      </c>
      <c r="M55" s="74" t="s">
        <v>50</v>
      </c>
      <c r="O55" s="82" t="str">
        <f t="shared" si="12"/>
        <v>2 курс</v>
      </c>
      <c r="P55" s="45"/>
      <c r="Q55" s="83">
        <v>43344</v>
      </c>
      <c r="R55" s="87"/>
      <c r="S55" s="93" t="e">
        <f t="shared" si="11"/>
        <v>#NUM!</v>
      </c>
      <c r="T55" s="87"/>
      <c r="U55" s="87"/>
      <c r="V55" s="84"/>
      <c r="W55" s="45"/>
      <c r="X55" s="45"/>
      <c r="Y55" s="86"/>
    </row>
    <row r="56" spans="1:26" ht="45" x14ac:dyDescent="0.2">
      <c r="A56" s="44">
        <v>51</v>
      </c>
      <c r="B56" s="106" t="s">
        <v>11</v>
      </c>
      <c r="C56" s="90" t="s">
        <v>106</v>
      </c>
      <c r="D56" s="105" t="s">
        <v>34</v>
      </c>
      <c r="E56" s="41" t="s">
        <v>147</v>
      </c>
      <c r="F56" s="40" t="s">
        <v>10</v>
      </c>
      <c r="G56" s="43" t="s">
        <v>15</v>
      </c>
      <c r="H56" s="42">
        <v>43649</v>
      </c>
      <c r="I56" s="43" t="s">
        <v>56</v>
      </c>
      <c r="J56" s="19" t="s">
        <v>85</v>
      </c>
      <c r="K56" s="74" t="s">
        <v>139</v>
      </c>
      <c r="L56" s="74" t="s">
        <v>17</v>
      </c>
      <c r="M56" s="74" t="s">
        <v>50</v>
      </c>
      <c r="O56" s="82" t="str">
        <f t="shared" si="12"/>
        <v>2 курс</v>
      </c>
      <c r="P56" s="45"/>
      <c r="Q56" s="83">
        <v>43344</v>
      </c>
      <c r="R56" s="87"/>
      <c r="S56" s="93" t="e">
        <f t="shared" si="11"/>
        <v>#NUM!</v>
      </c>
      <c r="T56" s="94"/>
      <c r="U56" s="94"/>
      <c r="V56" s="95" t="str">
        <f>DATEDIF(T56,U56,"y")&amp;" года, "
&amp;DATEDIF(T56,U56,"ym")&amp;" месяца, "
&amp;U56-DATE(YEAR(U56),MONTH(U56),1)&amp;" дней"</f>
        <v>0 года, 0 месяца, -1 дней</v>
      </c>
      <c r="W56" s="45"/>
      <c r="X56" s="45"/>
      <c r="Y56" s="86"/>
    </row>
    <row r="57" spans="1:26" ht="60" x14ac:dyDescent="0.2">
      <c r="A57" s="44">
        <v>52</v>
      </c>
      <c r="B57" s="106" t="s">
        <v>11</v>
      </c>
      <c r="C57" s="66" t="s">
        <v>128</v>
      </c>
      <c r="D57" s="105" t="s">
        <v>34</v>
      </c>
      <c r="E57" s="41" t="s">
        <v>58</v>
      </c>
      <c r="F57" s="40" t="s">
        <v>10</v>
      </c>
      <c r="G57" s="43" t="s">
        <v>8</v>
      </c>
      <c r="H57" s="42">
        <v>43655</v>
      </c>
      <c r="I57" s="43" t="s">
        <v>59</v>
      </c>
      <c r="J57" s="19" t="s">
        <v>151</v>
      </c>
      <c r="K57" s="89" t="s">
        <v>139</v>
      </c>
      <c r="L57" s="89" t="s">
        <v>57</v>
      </c>
      <c r="M57" s="89" t="s">
        <v>50</v>
      </c>
      <c r="O57" s="82" t="str">
        <f t="shared" si="12"/>
        <v>2 курс</v>
      </c>
      <c r="P57" s="45"/>
      <c r="Q57" s="83">
        <v>43344</v>
      </c>
      <c r="R57" s="87"/>
      <c r="S57" s="93" t="e">
        <f t="shared" si="11"/>
        <v>#NUM!</v>
      </c>
      <c r="T57" s="87"/>
      <c r="U57" s="87"/>
      <c r="V57" s="84"/>
      <c r="W57" s="45"/>
      <c r="X57" s="45"/>
      <c r="Y57" s="86"/>
    </row>
    <row r="58" spans="1:26" ht="45" x14ac:dyDescent="0.2">
      <c r="A58" s="44">
        <v>53</v>
      </c>
      <c r="B58" s="104" t="s">
        <v>9</v>
      </c>
      <c r="C58" s="41" t="s">
        <v>74</v>
      </c>
      <c r="D58" s="105" t="s">
        <v>34</v>
      </c>
      <c r="E58" s="41" t="s">
        <v>39</v>
      </c>
      <c r="F58" s="40" t="s">
        <v>10</v>
      </c>
      <c r="G58" s="43" t="s">
        <v>15</v>
      </c>
      <c r="H58" s="42">
        <v>43683</v>
      </c>
      <c r="I58" s="43" t="s">
        <v>56</v>
      </c>
      <c r="J58" s="19" t="s">
        <v>85</v>
      </c>
      <c r="K58" s="74" t="s">
        <v>139</v>
      </c>
      <c r="L58" s="74" t="s">
        <v>17</v>
      </c>
      <c r="M58" s="74" t="s">
        <v>49</v>
      </c>
      <c r="N58" s="45" t="s">
        <v>14</v>
      </c>
      <c r="O58" s="82" t="str">
        <f t="shared" si="12"/>
        <v>3 курс</v>
      </c>
      <c r="P58" s="45"/>
      <c r="Q58" s="83">
        <v>42979</v>
      </c>
      <c r="R58" s="87"/>
      <c r="S58" s="93" t="e">
        <f t="shared" si="11"/>
        <v>#NUM!</v>
      </c>
      <c r="T58" s="87"/>
      <c r="U58" s="87"/>
      <c r="V58" s="84"/>
      <c r="W58" s="45"/>
      <c r="X58" s="45"/>
      <c r="Y58" s="86"/>
    </row>
    <row r="59" spans="1:26" ht="60" x14ac:dyDescent="0.2">
      <c r="A59" s="44">
        <v>54</v>
      </c>
      <c r="B59" s="106" t="s">
        <v>11</v>
      </c>
      <c r="C59" s="66" t="s">
        <v>135</v>
      </c>
      <c r="D59" s="105" t="s">
        <v>34</v>
      </c>
      <c r="E59" s="41" t="s">
        <v>53</v>
      </c>
      <c r="F59" s="40" t="s">
        <v>10</v>
      </c>
      <c r="G59" s="43" t="s">
        <v>8</v>
      </c>
      <c r="H59" s="42">
        <v>43683</v>
      </c>
      <c r="I59" s="43" t="s">
        <v>154</v>
      </c>
      <c r="J59" s="19" t="s">
        <v>141</v>
      </c>
      <c r="K59" s="89" t="s">
        <v>139</v>
      </c>
      <c r="L59" s="89" t="s">
        <v>57</v>
      </c>
      <c r="M59" s="74" t="s">
        <v>49</v>
      </c>
      <c r="N59" s="45" t="s">
        <v>138</v>
      </c>
      <c r="O59" s="82" t="str">
        <f t="shared" si="12"/>
        <v>2 курс</v>
      </c>
      <c r="P59" s="45"/>
      <c r="Q59" s="87"/>
      <c r="R59" s="87"/>
      <c r="S59" s="93" t="str">
        <f t="shared" si="11"/>
        <v>0 г, 0 м, -1 д</v>
      </c>
      <c r="T59" s="94"/>
      <c r="U59" s="94"/>
      <c r="V59" s="95" t="str">
        <f>DATEDIF(T59,U59,"y")&amp;" года, "
&amp;DATEDIF(T59,U59,"ym")&amp;" месяца, "
&amp;U59-DATE(YEAR(U59),MONTH(U59),1)&amp;" дней"</f>
        <v>0 года, 0 месяца, -1 дней</v>
      </c>
      <c r="W59" s="45"/>
      <c r="X59" s="45"/>
      <c r="Y59" s="86"/>
    </row>
    <row r="60" spans="1:26" ht="45" x14ac:dyDescent="0.2">
      <c r="A60" s="44">
        <v>55</v>
      </c>
      <c r="B60" s="106" t="s">
        <v>11</v>
      </c>
      <c r="C60" s="66" t="s">
        <v>135</v>
      </c>
      <c r="D60" s="105" t="s">
        <v>34</v>
      </c>
      <c r="E60" s="41" t="s">
        <v>53</v>
      </c>
      <c r="F60" s="40" t="s">
        <v>10</v>
      </c>
      <c r="G60" s="43" t="s">
        <v>15</v>
      </c>
      <c r="H60" s="42">
        <v>43683</v>
      </c>
      <c r="I60" s="43" t="s">
        <v>154</v>
      </c>
      <c r="J60" s="19" t="s">
        <v>141</v>
      </c>
      <c r="K60" s="89" t="s">
        <v>139</v>
      </c>
      <c r="L60" s="89" t="s">
        <v>17</v>
      </c>
      <c r="M60" s="74" t="s">
        <v>49</v>
      </c>
      <c r="N60" s="45" t="s">
        <v>138</v>
      </c>
      <c r="O60" s="82" t="str">
        <f t="shared" si="12"/>
        <v>2 курс</v>
      </c>
      <c r="P60" s="45"/>
      <c r="Q60" s="94">
        <v>41153</v>
      </c>
      <c r="R60" s="94">
        <v>41687</v>
      </c>
      <c r="S60" s="93" t="str">
        <f t="shared" si="11"/>
        <v>1 г, 5 м, 16 д</v>
      </c>
      <c r="T60" s="94">
        <v>41881</v>
      </c>
      <c r="U60" s="94">
        <v>42303</v>
      </c>
      <c r="V60" s="95" t="str">
        <f>DATEDIF(T60,U60,"y")&amp;" года, "
&amp;DATEDIF(T60,U60,"ym")&amp;" месяца, "
&amp;U60-DATE(YEAR(U60),MONTH(U60),1)&amp;" дней"</f>
        <v>1 года, 1 месяца, 25 дней</v>
      </c>
      <c r="W60" s="45"/>
      <c r="X60" s="45"/>
      <c r="Y60" s="86"/>
    </row>
    <row r="61" spans="1:26" ht="45" x14ac:dyDescent="0.2">
      <c r="A61" s="44">
        <v>56</v>
      </c>
      <c r="B61" s="104" t="s">
        <v>9</v>
      </c>
      <c r="C61" s="90" t="s">
        <v>143</v>
      </c>
      <c r="D61" s="105" t="s">
        <v>34</v>
      </c>
      <c r="E61" s="41" t="s">
        <v>40</v>
      </c>
      <c r="F61" s="40" t="s">
        <v>10</v>
      </c>
      <c r="G61" s="43" t="s">
        <v>15</v>
      </c>
      <c r="H61" s="42">
        <v>43664</v>
      </c>
      <c r="I61" s="43" t="s">
        <v>56</v>
      </c>
      <c r="J61" s="19" t="s">
        <v>85</v>
      </c>
      <c r="K61" s="74" t="s">
        <v>139</v>
      </c>
      <c r="L61" s="74" t="s">
        <v>17</v>
      </c>
      <c r="M61" s="74" t="s">
        <v>50</v>
      </c>
      <c r="O61" s="82" t="str">
        <f t="shared" si="12"/>
        <v>3 курс</v>
      </c>
      <c r="P61" s="45"/>
      <c r="Q61" s="83">
        <v>42979</v>
      </c>
      <c r="R61" s="94">
        <v>41687</v>
      </c>
      <c r="S61" s="93" t="e">
        <f t="shared" si="11"/>
        <v>#NUM!</v>
      </c>
      <c r="T61" s="94">
        <v>41881</v>
      </c>
      <c r="U61" s="94">
        <v>42303</v>
      </c>
      <c r="V61" s="95" t="str">
        <f>DATEDIF(T61,U61,"y")&amp;" года, "
&amp;DATEDIF(T61,U61,"ym")&amp;" месяца, "
&amp;U61-DATE(YEAR(U61),MONTH(U61),1)&amp;" дней"</f>
        <v>1 года, 1 месяца, 25 дней</v>
      </c>
      <c r="W61" s="45"/>
      <c r="X61" s="45"/>
      <c r="Y61" s="86"/>
    </row>
    <row r="62" spans="1:26" ht="45" x14ac:dyDescent="0.2">
      <c r="A62" s="44">
        <v>57</v>
      </c>
      <c r="B62" s="104" t="s">
        <v>9</v>
      </c>
      <c r="C62" s="91" t="s">
        <v>142</v>
      </c>
      <c r="D62" s="105" t="s">
        <v>34</v>
      </c>
      <c r="E62" s="41" t="s">
        <v>40</v>
      </c>
      <c r="F62" s="40" t="s">
        <v>10</v>
      </c>
      <c r="G62" s="43" t="s">
        <v>15</v>
      </c>
      <c r="H62" s="42">
        <v>43665</v>
      </c>
      <c r="I62" s="43" t="s">
        <v>56</v>
      </c>
      <c r="J62" s="19" t="s">
        <v>85</v>
      </c>
      <c r="K62" s="74" t="s">
        <v>139</v>
      </c>
      <c r="L62" s="74" t="s">
        <v>17</v>
      </c>
      <c r="M62" s="74" t="s">
        <v>50</v>
      </c>
      <c r="N62" s="74"/>
      <c r="O62" s="82" t="str">
        <f t="shared" si="12"/>
        <v>3 курс</v>
      </c>
      <c r="P62" s="74"/>
      <c r="Q62" s="83">
        <v>42979</v>
      </c>
      <c r="R62" s="94">
        <v>41687</v>
      </c>
      <c r="S62" s="93" t="e">
        <f t="shared" si="11"/>
        <v>#NUM!</v>
      </c>
      <c r="T62" s="94">
        <v>41881</v>
      </c>
      <c r="U62" s="94">
        <v>42303</v>
      </c>
      <c r="V62" s="95" t="str">
        <f>DATEDIF(T62,U62,"y")&amp;" года, "
&amp;DATEDIF(T62,U62,"ym")&amp;" месяца, "
&amp;U62-DATE(YEAR(U62),MONTH(U62),1)&amp;" дней"</f>
        <v>1 года, 1 месяца, 25 дней</v>
      </c>
      <c r="W62" s="74"/>
      <c r="X62" s="74"/>
      <c r="Y62" s="88"/>
      <c r="Z62" s="48"/>
    </row>
    <row r="63" spans="1:26" ht="45" x14ac:dyDescent="0.2">
      <c r="A63" s="44">
        <v>58</v>
      </c>
      <c r="B63" s="106" t="s">
        <v>11</v>
      </c>
      <c r="C63" s="91" t="s">
        <v>107</v>
      </c>
      <c r="D63" s="105" t="s">
        <v>34</v>
      </c>
      <c r="E63" s="41" t="s">
        <v>147</v>
      </c>
      <c r="F63" s="40" t="s">
        <v>10</v>
      </c>
      <c r="G63" s="43" t="s">
        <v>15</v>
      </c>
      <c r="H63" s="42">
        <v>43648</v>
      </c>
      <c r="I63" s="43" t="s">
        <v>56</v>
      </c>
      <c r="J63" s="19" t="s">
        <v>85</v>
      </c>
      <c r="K63" s="74" t="s">
        <v>139</v>
      </c>
      <c r="L63" s="74" t="s">
        <v>17</v>
      </c>
      <c r="M63" s="74" t="s">
        <v>50</v>
      </c>
      <c r="O63" s="82" t="str">
        <f t="shared" si="12"/>
        <v>2 курс</v>
      </c>
      <c r="P63" s="45"/>
      <c r="Q63" s="83">
        <v>43344</v>
      </c>
      <c r="R63" s="87"/>
      <c r="S63" s="93" t="e">
        <f t="shared" si="11"/>
        <v>#NUM!</v>
      </c>
      <c r="T63" s="94"/>
      <c r="U63" s="94"/>
      <c r="V63" s="95" t="str">
        <f>DATEDIF(T63,U63,"y")&amp;" года, "
&amp;DATEDIF(T63,U63,"ym")&amp;" месяца, "
&amp;U63-DATE(YEAR(U63),MONTH(U63),1)&amp;" дней"</f>
        <v>0 года, 0 месяца, -1 дней</v>
      </c>
      <c r="W63" s="45"/>
      <c r="X63" s="45"/>
      <c r="Y63" s="86"/>
    </row>
    <row r="64" spans="1:26" ht="45" x14ac:dyDescent="0.2">
      <c r="A64" s="102">
        <v>59</v>
      </c>
      <c r="B64" s="106" t="s">
        <v>11</v>
      </c>
      <c r="C64" s="96" t="s">
        <v>129</v>
      </c>
      <c r="D64" s="105" t="s">
        <v>34</v>
      </c>
      <c r="E64" s="41" t="s">
        <v>58</v>
      </c>
      <c r="F64" s="40" t="s">
        <v>10</v>
      </c>
      <c r="G64" s="43" t="s">
        <v>15</v>
      </c>
      <c r="H64" s="42">
        <v>43644</v>
      </c>
      <c r="I64" s="43" t="s">
        <v>56</v>
      </c>
      <c r="J64" s="19" t="s">
        <v>85</v>
      </c>
      <c r="K64" s="74" t="s">
        <v>139</v>
      </c>
      <c r="L64" s="74" t="s">
        <v>17</v>
      </c>
      <c r="M64" s="74" t="s">
        <v>50</v>
      </c>
      <c r="O64" s="82" t="str">
        <f t="shared" si="12"/>
        <v>2 курс</v>
      </c>
      <c r="P64" s="45"/>
      <c r="Q64" s="83">
        <v>43344</v>
      </c>
      <c r="R64" s="87"/>
      <c r="S64" s="93" t="e">
        <f t="shared" si="11"/>
        <v>#NUM!</v>
      </c>
      <c r="T64" s="87"/>
      <c r="U64" s="87"/>
      <c r="V64" s="84"/>
      <c r="W64" s="45"/>
      <c r="X64" s="45"/>
      <c r="Y64" s="86"/>
    </row>
    <row r="65" spans="1:25" x14ac:dyDescent="0.2">
      <c r="B65" s="24"/>
      <c r="C65" s="24"/>
      <c r="D65" s="24"/>
      <c r="E65" s="24"/>
      <c r="F65" s="24"/>
      <c r="H65" s="24"/>
      <c r="K65" s="24"/>
      <c r="L65" s="24"/>
      <c r="M65" s="24"/>
      <c r="Q65" s="98"/>
      <c r="R65" s="98"/>
      <c r="S65" s="99"/>
      <c r="T65" s="98"/>
      <c r="U65" s="98"/>
      <c r="V65" s="100"/>
    </row>
    <row r="66" spans="1:25" s="32" customFormat="1" ht="15.75" x14ac:dyDescent="0.25">
      <c r="A66" s="26"/>
      <c r="B66" s="26"/>
      <c r="C66" s="27" t="s">
        <v>12</v>
      </c>
      <c r="D66" s="27"/>
      <c r="E66" s="27"/>
      <c r="F66" s="28">
        <f>COUNTA(C6:C64)</f>
        <v>59</v>
      </c>
      <c r="G66" s="29" t="s">
        <v>23</v>
      </c>
      <c r="H66" s="30"/>
      <c r="I66" s="31"/>
      <c r="J66" s="24"/>
      <c r="K66" s="70"/>
      <c r="L66" s="70"/>
      <c r="M66" s="70"/>
      <c r="N66" s="45"/>
      <c r="O66" s="70"/>
      <c r="P66" s="70"/>
      <c r="Q66" s="71"/>
      <c r="R66" s="71"/>
      <c r="S66" s="57"/>
      <c r="T66" s="71"/>
      <c r="U66" s="71"/>
      <c r="V66" s="72"/>
      <c r="W66" s="70"/>
      <c r="X66" s="70"/>
      <c r="Y66" s="73"/>
    </row>
    <row r="67" spans="1:25" s="32" customFormat="1" ht="15.75" x14ac:dyDescent="0.25">
      <c r="A67" s="26"/>
      <c r="B67" s="26"/>
      <c r="C67" s="33"/>
      <c r="D67" s="33"/>
      <c r="E67" s="33"/>
      <c r="F67" s="28"/>
      <c r="G67" s="31"/>
      <c r="H67" s="30"/>
      <c r="I67" s="31"/>
      <c r="J67" s="24"/>
      <c r="K67" s="70"/>
      <c r="L67" s="70"/>
      <c r="M67" s="70"/>
      <c r="N67" s="45"/>
      <c r="O67" s="70"/>
      <c r="P67" s="70"/>
      <c r="Q67" s="71"/>
      <c r="R67" s="71"/>
      <c r="S67" s="57"/>
      <c r="T67" s="71"/>
      <c r="U67" s="71"/>
      <c r="V67" s="72"/>
      <c r="W67" s="70"/>
      <c r="X67" s="70"/>
      <c r="Y67" s="73"/>
    </row>
    <row r="68" spans="1:25" s="32" customFormat="1" ht="52.5" customHeight="1" x14ac:dyDescent="0.25">
      <c r="A68" s="26"/>
      <c r="B68" s="26"/>
      <c r="C68" s="125" t="s">
        <v>16</v>
      </c>
      <c r="D68" s="125"/>
      <c r="E68" s="125"/>
      <c r="F68" s="126"/>
      <c r="G68" s="126"/>
      <c r="H68" s="30"/>
      <c r="I68" s="34" t="s">
        <v>46</v>
      </c>
      <c r="J68" s="77"/>
      <c r="K68" s="70"/>
      <c r="L68" s="70"/>
      <c r="M68" s="70"/>
      <c r="N68" s="45"/>
      <c r="O68" s="70"/>
      <c r="P68" s="70"/>
      <c r="Q68" s="71"/>
      <c r="R68" s="71"/>
      <c r="S68" s="57"/>
      <c r="T68" s="71"/>
      <c r="U68" s="71"/>
      <c r="V68" s="72"/>
      <c r="W68" s="70"/>
      <c r="X68" s="70"/>
      <c r="Y68" s="73"/>
    </row>
    <row r="69" spans="1:25" x14ac:dyDescent="0.2">
      <c r="T69" s="71"/>
      <c r="U69" s="71"/>
    </row>
    <row r="70" spans="1:25" x14ac:dyDescent="0.2">
      <c r="T70" s="71"/>
      <c r="U70" s="71"/>
    </row>
    <row r="71" spans="1:25" ht="10.5" customHeight="1" x14ac:dyDescent="0.2">
      <c r="T71" s="71"/>
      <c r="U71" s="71"/>
    </row>
    <row r="72" spans="1:25" x14ac:dyDescent="0.2">
      <c r="T72" s="71"/>
      <c r="U72" s="71"/>
    </row>
    <row r="73" spans="1:25" ht="6.75" customHeight="1" x14ac:dyDescent="0.2">
      <c r="T73" s="71"/>
      <c r="U73" s="71"/>
    </row>
    <row r="74" spans="1:25" x14ac:dyDescent="0.2">
      <c r="T74" s="71"/>
      <c r="U74" s="71"/>
    </row>
    <row r="75" spans="1:25" s="35" customFormat="1" ht="6.75" customHeight="1" x14ac:dyDescent="0.2">
      <c r="A75" s="21"/>
      <c r="B75" s="21"/>
      <c r="C75" s="22"/>
      <c r="D75" s="22"/>
      <c r="E75" s="22"/>
      <c r="F75" s="23"/>
      <c r="G75" s="24"/>
      <c r="H75" s="25"/>
      <c r="I75" s="24"/>
      <c r="J75" s="24"/>
      <c r="N75" s="45"/>
      <c r="Q75" s="71"/>
      <c r="R75" s="71"/>
      <c r="S75" s="57"/>
      <c r="T75" s="71"/>
      <c r="U75" s="71"/>
      <c r="V75" s="72"/>
      <c r="Y75" s="69"/>
    </row>
    <row r="76" spans="1:25" x14ac:dyDescent="0.2">
      <c r="T76" s="71"/>
      <c r="U76" s="71"/>
    </row>
    <row r="77" spans="1:25" s="35" customFormat="1" ht="6.75" customHeight="1" x14ac:dyDescent="0.2">
      <c r="A77" s="21"/>
      <c r="B77" s="21"/>
      <c r="C77" s="22"/>
      <c r="D77" s="22"/>
      <c r="E77" s="22"/>
      <c r="F77" s="23"/>
      <c r="G77" s="24"/>
      <c r="H77" s="25"/>
      <c r="I77" s="24"/>
      <c r="J77" s="24"/>
      <c r="N77" s="45"/>
      <c r="Q77" s="71"/>
      <c r="R77" s="71"/>
      <c r="S77" s="57"/>
      <c r="T77" s="71"/>
      <c r="U77" s="71"/>
      <c r="V77" s="72"/>
      <c r="Y77" s="69"/>
    </row>
    <row r="78" spans="1:25" x14ac:dyDescent="0.2">
      <c r="T78" s="71"/>
      <c r="U78" s="71"/>
    </row>
    <row r="79" spans="1:25" s="35" customFormat="1" ht="6.75" customHeight="1" x14ac:dyDescent="0.2">
      <c r="A79" s="21"/>
      <c r="B79" s="21"/>
      <c r="C79" s="22"/>
      <c r="D79" s="22"/>
      <c r="E79" s="22"/>
      <c r="F79" s="23"/>
      <c r="G79" s="24"/>
      <c r="H79" s="25"/>
      <c r="I79" s="24"/>
      <c r="J79" s="24"/>
      <c r="N79" s="45"/>
      <c r="Q79" s="71"/>
      <c r="R79" s="71"/>
      <c r="S79" s="57"/>
      <c r="T79" s="71"/>
      <c r="U79" s="71"/>
      <c r="V79" s="72"/>
      <c r="Y79" s="69"/>
    </row>
  </sheetData>
  <sortState ref="A6:Z63">
    <sortCondition ref="C63"/>
  </sortState>
  <mergeCells count="2">
    <mergeCell ref="A1:I1"/>
    <mergeCell ref="C68:G68"/>
  </mergeCells>
  <printOptions horizontalCentered="1"/>
  <pageMargins left="0.23622047244094491" right="0.23622047244094491" top="0.55118110236220474" bottom="0.74803149606299213" header="0.31496062992125984" footer="0.31496062992125984"/>
  <pageSetup paperSize="9" scale="87" orientation="landscape" r:id="rId1"/>
  <headerFooter>
    <oddHeader>&amp;L&amp;8&amp;F&amp;R&amp;8КФКиСЭТ</oddHeader>
    <oddFooter>&amp;R&amp;N/&amp;P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view="pageBreakPreview" topLeftCell="A37" zoomScale="60" zoomScaleNormal="80" workbookViewId="0">
      <selection activeCell="N69" sqref="N69"/>
    </sheetView>
  </sheetViews>
  <sheetFormatPr defaultRowHeight="15.75" x14ac:dyDescent="0.25"/>
  <cols>
    <col min="1" max="1" width="4.5703125" style="6" customWidth="1"/>
    <col min="2" max="2" width="24" style="37" customWidth="1"/>
    <col min="3" max="3" width="37.7109375" style="56" customWidth="1"/>
    <col min="4" max="4" width="19" style="12" customWidth="1"/>
    <col min="5" max="5" width="19.140625" style="121" customWidth="1"/>
    <col min="6" max="6" width="15.5703125" style="11" hidden="1" customWidth="1"/>
    <col min="7" max="16384" width="9.140625" style="11"/>
  </cols>
  <sheetData>
    <row r="1" spans="1:6" ht="46.5" customHeight="1" x14ac:dyDescent="0.25">
      <c r="A1" s="127" t="s">
        <v>193</v>
      </c>
      <c r="B1" s="127"/>
      <c r="C1" s="127"/>
      <c r="D1" s="127"/>
      <c r="E1" s="127"/>
    </row>
    <row r="2" spans="1:6" x14ac:dyDescent="0.25">
      <c r="A2" s="7"/>
      <c r="B2" s="54"/>
      <c r="C2" s="55"/>
    </row>
    <row r="3" spans="1:6" s="10" customFormat="1" ht="31.5" x14ac:dyDescent="0.25">
      <c r="A3" s="8" t="s">
        <v>1</v>
      </c>
      <c r="B3" s="8" t="s">
        <v>3</v>
      </c>
      <c r="C3" s="9" t="s">
        <v>7</v>
      </c>
      <c r="D3" s="53" t="s">
        <v>33</v>
      </c>
      <c r="E3" s="8" t="s">
        <v>24</v>
      </c>
      <c r="F3" s="38" t="s">
        <v>29</v>
      </c>
    </row>
    <row r="4" spans="1:6" s="10" customFormat="1" ht="45" x14ac:dyDescent="0.25">
      <c r="A4" s="44">
        <v>1</v>
      </c>
      <c r="B4" s="66" t="s">
        <v>110</v>
      </c>
      <c r="C4" s="43" t="s">
        <v>150</v>
      </c>
      <c r="D4" s="46" t="s">
        <v>184</v>
      </c>
      <c r="E4" s="8" t="s">
        <v>178</v>
      </c>
    </row>
    <row r="5" spans="1:6" s="10" customFormat="1" ht="63" customHeight="1" x14ac:dyDescent="0.25">
      <c r="A5" s="44">
        <v>2</v>
      </c>
      <c r="B5" s="96" t="s">
        <v>110</v>
      </c>
      <c r="C5" s="43" t="s">
        <v>150</v>
      </c>
      <c r="D5" s="46" t="s">
        <v>185</v>
      </c>
      <c r="E5" s="8" t="s">
        <v>187</v>
      </c>
      <c r="F5" s="11"/>
    </row>
    <row r="6" spans="1:6" s="10" customFormat="1" ht="45" x14ac:dyDescent="0.25">
      <c r="A6" s="44">
        <v>3</v>
      </c>
      <c r="B6" s="90" t="s">
        <v>77</v>
      </c>
      <c r="C6" s="43" t="s">
        <v>56</v>
      </c>
      <c r="D6" s="46" t="s">
        <v>40</v>
      </c>
      <c r="E6" s="8" t="s">
        <v>178</v>
      </c>
    </row>
    <row r="7" spans="1:6" s="10" customFormat="1" ht="45" x14ac:dyDescent="0.25">
      <c r="A7" s="44">
        <v>4</v>
      </c>
      <c r="B7" s="90" t="s">
        <v>99</v>
      </c>
      <c r="C7" s="43" t="s">
        <v>56</v>
      </c>
      <c r="D7" s="46" t="s">
        <v>147</v>
      </c>
      <c r="E7" s="8" t="s">
        <v>178</v>
      </c>
    </row>
    <row r="8" spans="1:6" s="10" customFormat="1" ht="45" x14ac:dyDescent="0.25">
      <c r="A8" s="44">
        <v>5</v>
      </c>
      <c r="B8" s="96" t="s">
        <v>153</v>
      </c>
      <c r="C8" s="43" t="s">
        <v>56</v>
      </c>
      <c r="D8" s="46" t="s">
        <v>53</v>
      </c>
      <c r="E8" s="8" t="s">
        <v>186</v>
      </c>
      <c r="F8" s="11"/>
    </row>
    <row r="9" spans="1:6" s="10" customFormat="1" ht="45" x14ac:dyDescent="0.25">
      <c r="A9" s="44">
        <v>6</v>
      </c>
      <c r="B9" s="66" t="s">
        <v>111</v>
      </c>
      <c r="C9" s="43" t="s">
        <v>156</v>
      </c>
      <c r="D9" s="46" t="s">
        <v>58</v>
      </c>
      <c r="E9" s="8" t="s">
        <v>187</v>
      </c>
      <c r="F9" s="11"/>
    </row>
    <row r="10" spans="1:6" s="10" customFormat="1" ht="45" x14ac:dyDescent="0.25">
      <c r="A10" s="44">
        <v>7</v>
      </c>
      <c r="B10" s="91" t="s">
        <v>100</v>
      </c>
      <c r="C10" s="43" t="s">
        <v>56</v>
      </c>
      <c r="D10" s="46" t="s">
        <v>147</v>
      </c>
      <c r="E10" s="8" t="s">
        <v>178</v>
      </c>
    </row>
    <row r="11" spans="1:6" s="10" customFormat="1" ht="45" x14ac:dyDescent="0.25">
      <c r="A11" s="44">
        <v>8</v>
      </c>
      <c r="B11" s="96" t="s">
        <v>112</v>
      </c>
      <c r="C11" s="43" t="s">
        <v>157</v>
      </c>
      <c r="D11" s="46" t="s">
        <v>58</v>
      </c>
      <c r="E11" s="8" t="s">
        <v>187</v>
      </c>
      <c r="F11" s="11"/>
    </row>
    <row r="12" spans="1:6" s="10" customFormat="1" ht="75" x14ac:dyDescent="0.25">
      <c r="A12" s="44">
        <v>9</v>
      </c>
      <c r="B12" s="41" t="s">
        <v>70</v>
      </c>
      <c r="C12" s="43" t="s">
        <v>137</v>
      </c>
      <c r="D12" s="46" t="s">
        <v>35</v>
      </c>
      <c r="E12" s="8" t="s">
        <v>178</v>
      </c>
    </row>
    <row r="13" spans="1:6" s="10" customFormat="1" ht="45" x14ac:dyDescent="0.25">
      <c r="A13" s="44">
        <v>10</v>
      </c>
      <c r="B13" s="96" t="s">
        <v>113</v>
      </c>
      <c r="C13" s="43" t="s">
        <v>56</v>
      </c>
      <c r="D13" s="46" t="s">
        <v>58</v>
      </c>
      <c r="E13" s="8" t="s">
        <v>178</v>
      </c>
    </row>
    <row r="14" spans="1:6" s="10" customFormat="1" ht="45" x14ac:dyDescent="0.25">
      <c r="A14" s="44">
        <v>11</v>
      </c>
      <c r="B14" s="91" t="s">
        <v>78</v>
      </c>
      <c r="C14" s="43" t="s">
        <v>144</v>
      </c>
      <c r="D14" s="46" t="s">
        <v>40</v>
      </c>
      <c r="E14" s="8" t="s">
        <v>178</v>
      </c>
    </row>
    <row r="15" spans="1:6" s="10" customFormat="1" ht="45" x14ac:dyDescent="0.25">
      <c r="A15" s="44">
        <v>12</v>
      </c>
      <c r="B15" s="66" t="s">
        <v>114</v>
      </c>
      <c r="C15" s="43" t="s">
        <v>56</v>
      </c>
      <c r="D15" s="46" t="s">
        <v>58</v>
      </c>
      <c r="E15" s="8" t="s">
        <v>178</v>
      </c>
    </row>
    <row r="16" spans="1:6" s="10" customFormat="1" ht="45" x14ac:dyDescent="0.25">
      <c r="A16" s="44">
        <v>13</v>
      </c>
      <c r="B16" s="90" t="s">
        <v>79</v>
      </c>
      <c r="C16" s="43" t="s">
        <v>145</v>
      </c>
      <c r="D16" s="46" t="s">
        <v>40</v>
      </c>
      <c r="E16" s="8" t="s">
        <v>178</v>
      </c>
    </row>
    <row r="17" spans="1:6" s="10" customFormat="1" ht="45" x14ac:dyDescent="0.25">
      <c r="A17" s="44">
        <v>14</v>
      </c>
      <c r="B17" s="96" t="s">
        <v>92</v>
      </c>
      <c r="C17" s="43" t="s">
        <v>56</v>
      </c>
      <c r="D17" s="46" t="s">
        <v>47</v>
      </c>
      <c r="E17" s="8" t="s">
        <v>178</v>
      </c>
    </row>
    <row r="18" spans="1:6" s="10" customFormat="1" ht="45" x14ac:dyDescent="0.25">
      <c r="A18" s="44">
        <v>15</v>
      </c>
      <c r="B18" s="66" t="s">
        <v>93</v>
      </c>
      <c r="C18" s="43" t="s">
        <v>56</v>
      </c>
      <c r="D18" s="46" t="s">
        <v>47</v>
      </c>
      <c r="E18" s="8" t="s">
        <v>178</v>
      </c>
    </row>
    <row r="19" spans="1:6" s="10" customFormat="1" ht="105" x14ac:dyDescent="0.25">
      <c r="A19" s="44">
        <v>16</v>
      </c>
      <c r="B19" s="96" t="s">
        <v>115</v>
      </c>
      <c r="C19" s="43" t="s">
        <v>148</v>
      </c>
      <c r="D19" s="46" t="s">
        <v>58</v>
      </c>
      <c r="E19" s="8" t="s">
        <v>178</v>
      </c>
    </row>
    <row r="20" spans="1:6" s="10" customFormat="1" ht="45" x14ac:dyDescent="0.25">
      <c r="A20" s="44">
        <v>17</v>
      </c>
      <c r="B20" s="91" t="s">
        <v>80</v>
      </c>
      <c r="C20" s="43" t="s">
        <v>56</v>
      </c>
      <c r="D20" s="46" t="s">
        <v>40</v>
      </c>
      <c r="E20" s="8" t="s">
        <v>178</v>
      </c>
    </row>
    <row r="21" spans="1:6" s="10" customFormat="1" ht="45" x14ac:dyDescent="0.25">
      <c r="A21" s="44">
        <v>18</v>
      </c>
      <c r="B21" s="90" t="s">
        <v>81</v>
      </c>
      <c r="C21" s="43" t="s">
        <v>56</v>
      </c>
      <c r="D21" s="46" t="s">
        <v>40</v>
      </c>
      <c r="E21" s="8" t="s">
        <v>178</v>
      </c>
    </row>
    <row r="22" spans="1:6" s="10" customFormat="1" ht="45" x14ac:dyDescent="0.25">
      <c r="A22" s="44">
        <v>19</v>
      </c>
      <c r="B22" s="66" t="s">
        <v>116</v>
      </c>
      <c r="C22" s="43" t="s">
        <v>56</v>
      </c>
      <c r="D22" s="46" t="s">
        <v>58</v>
      </c>
      <c r="E22" s="8" t="s">
        <v>178</v>
      </c>
    </row>
    <row r="23" spans="1:6" s="10" customFormat="1" ht="45" x14ac:dyDescent="0.25">
      <c r="A23" s="44">
        <v>20</v>
      </c>
      <c r="B23" s="90" t="s">
        <v>101</v>
      </c>
      <c r="C23" s="43" t="s">
        <v>56</v>
      </c>
      <c r="D23" s="46" t="s">
        <v>147</v>
      </c>
      <c r="E23" s="8" t="s">
        <v>178</v>
      </c>
    </row>
    <row r="24" spans="1:6" s="10" customFormat="1" ht="45" x14ac:dyDescent="0.25">
      <c r="A24" s="44">
        <v>21</v>
      </c>
      <c r="B24" s="96" t="s">
        <v>117</v>
      </c>
      <c r="C24" s="43" t="s">
        <v>56</v>
      </c>
      <c r="D24" s="46" t="s">
        <v>58</v>
      </c>
      <c r="E24" s="8" t="s">
        <v>178</v>
      </c>
      <c r="F24" s="11"/>
    </row>
    <row r="25" spans="1:6" s="10" customFormat="1" ht="45" x14ac:dyDescent="0.25">
      <c r="A25" s="44">
        <v>22</v>
      </c>
      <c r="B25" s="66" t="s">
        <v>118</v>
      </c>
      <c r="C25" s="43" t="s">
        <v>59</v>
      </c>
      <c r="D25" s="46" t="s">
        <v>58</v>
      </c>
      <c r="E25" s="8"/>
      <c r="F25" s="11"/>
    </row>
    <row r="26" spans="1:6" s="10" customFormat="1" ht="45" x14ac:dyDescent="0.25">
      <c r="A26" s="44">
        <v>23</v>
      </c>
      <c r="B26" s="96" t="s">
        <v>94</v>
      </c>
      <c r="C26" s="43" t="s">
        <v>56</v>
      </c>
      <c r="D26" s="46" t="s">
        <v>47</v>
      </c>
      <c r="E26" s="8" t="s">
        <v>178</v>
      </c>
    </row>
    <row r="27" spans="1:6" s="10" customFormat="1" ht="75" x14ac:dyDescent="0.25">
      <c r="A27" s="44">
        <v>24</v>
      </c>
      <c r="B27" s="96" t="s">
        <v>120</v>
      </c>
      <c r="C27" s="43" t="s">
        <v>159</v>
      </c>
      <c r="D27" s="46" t="s">
        <v>58</v>
      </c>
      <c r="E27" s="8" t="s">
        <v>178</v>
      </c>
      <c r="F27" s="11"/>
    </row>
    <row r="28" spans="1:6" s="10" customFormat="1" ht="45" x14ac:dyDescent="0.25">
      <c r="A28" s="44">
        <v>25</v>
      </c>
      <c r="B28" s="91" t="s">
        <v>82</v>
      </c>
      <c r="C28" s="43" t="s">
        <v>146</v>
      </c>
      <c r="D28" s="46" t="s">
        <v>40</v>
      </c>
      <c r="E28" s="8" t="s">
        <v>178</v>
      </c>
    </row>
    <row r="29" spans="1:6" s="10" customFormat="1" ht="45" x14ac:dyDescent="0.25">
      <c r="A29" s="44">
        <v>26</v>
      </c>
      <c r="B29" s="66" t="s">
        <v>133</v>
      </c>
      <c r="C29" s="43" t="s">
        <v>56</v>
      </c>
      <c r="D29" s="46" t="s">
        <v>61</v>
      </c>
      <c r="E29" s="8" t="s">
        <v>188</v>
      </c>
      <c r="F29" s="11"/>
    </row>
    <row r="30" spans="1:6" s="10" customFormat="1" ht="45" x14ac:dyDescent="0.25">
      <c r="A30" s="44">
        <v>27</v>
      </c>
      <c r="B30" s="91" t="s">
        <v>51</v>
      </c>
      <c r="C30" s="43" t="s">
        <v>56</v>
      </c>
      <c r="D30" s="46" t="s">
        <v>147</v>
      </c>
      <c r="E30" s="8" t="s">
        <v>178</v>
      </c>
    </row>
    <row r="31" spans="1:6" s="10" customFormat="1" ht="45" x14ac:dyDescent="0.25">
      <c r="A31" s="44">
        <v>28</v>
      </c>
      <c r="B31" s="90" t="s">
        <v>102</v>
      </c>
      <c r="C31" s="43" t="s">
        <v>56</v>
      </c>
      <c r="D31" s="46" t="s">
        <v>147</v>
      </c>
      <c r="E31" s="8" t="s">
        <v>178</v>
      </c>
    </row>
    <row r="32" spans="1:6" s="10" customFormat="1" ht="45" x14ac:dyDescent="0.25">
      <c r="A32" s="44">
        <v>29</v>
      </c>
      <c r="B32" s="96" t="s">
        <v>132</v>
      </c>
      <c r="C32" s="43" t="s">
        <v>56</v>
      </c>
      <c r="D32" s="46" t="s">
        <v>61</v>
      </c>
      <c r="E32" s="8" t="s">
        <v>188</v>
      </c>
      <c r="F32" s="11"/>
    </row>
    <row r="33" spans="1:6" s="10" customFormat="1" ht="45" x14ac:dyDescent="0.25">
      <c r="A33" s="44">
        <v>30</v>
      </c>
      <c r="B33" s="66" t="s">
        <v>95</v>
      </c>
      <c r="C33" s="43" t="s">
        <v>56</v>
      </c>
      <c r="D33" s="46" t="s">
        <v>47</v>
      </c>
      <c r="E33" s="8" t="s">
        <v>178</v>
      </c>
    </row>
    <row r="34" spans="1:6" s="10" customFormat="1" ht="45" x14ac:dyDescent="0.25">
      <c r="A34" s="44">
        <v>31</v>
      </c>
      <c r="B34" s="66" t="s">
        <v>121</v>
      </c>
      <c r="C34" s="43" t="s">
        <v>149</v>
      </c>
      <c r="D34" s="46" t="s">
        <v>58</v>
      </c>
      <c r="E34" s="8" t="s">
        <v>178</v>
      </c>
      <c r="F34" s="11"/>
    </row>
    <row r="35" spans="1:6" s="10" customFormat="1" ht="45" x14ac:dyDescent="0.25">
      <c r="A35" s="44">
        <v>32</v>
      </c>
      <c r="B35" s="66" t="s">
        <v>121</v>
      </c>
      <c r="C35" s="43" t="s">
        <v>149</v>
      </c>
      <c r="D35" s="46" t="s">
        <v>58</v>
      </c>
      <c r="E35" s="8" t="s">
        <v>187</v>
      </c>
      <c r="F35" s="11"/>
    </row>
    <row r="36" spans="1:6" s="10" customFormat="1" ht="45" x14ac:dyDescent="0.25">
      <c r="A36" s="44">
        <v>33</v>
      </c>
      <c r="B36" s="96" t="s">
        <v>96</v>
      </c>
      <c r="C36" s="43" t="s">
        <v>56</v>
      </c>
      <c r="D36" s="46" t="s">
        <v>47</v>
      </c>
      <c r="E36" s="8" t="s">
        <v>178</v>
      </c>
    </row>
    <row r="37" spans="1:6" s="10" customFormat="1" ht="45" x14ac:dyDescent="0.25">
      <c r="A37" s="44">
        <v>34</v>
      </c>
      <c r="B37" s="96" t="s">
        <v>122</v>
      </c>
      <c r="C37" s="43" t="s">
        <v>158</v>
      </c>
      <c r="D37" s="46" t="s">
        <v>58</v>
      </c>
      <c r="E37" s="8" t="s">
        <v>187</v>
      </c>
      <c r="F37" s="11"/>
    </row>
    <row r="38" spans="1:6" s="10" customFormat="1" ht="105" x14ac:dyDescent="0.25">
      <c r="A38" s="44">
        <v>35</v>
      </c>
      <c r="B38" s="66" t="s">
        <v>123</v>
      </c>
      <c r="C38" s="43" t="s">
        <v>148</v>
      </c>
      <c r="D38" s="46" t="s">
        <v>53</v>
      </c>
      <c r="E38" s="8" t="s">
        <v>187</v>
      </c>
      <c r="F38" s="11"/>
    </row>
    <row r="39" spans="1:6" ht="105" x14ac:dyDescent="0.25">
      <c r="A39" s="44">
        <v>36</v>
      </c>
      <c r="B39" s="101" t="s">
        <v>123</v>
      </c>
      <c r="C39" s="43" t="s">
        <v>148</v>
      </c>
      <c r="D39" s="46" t="s">
        <v>58</v>
      </c>
      <c r="E39" s="8" t="s">
        <v>187</v>
      </c>
    </row>
    <row r="40" spans="1:6" ht="45" x14ac:dyDescent="0.25">
      <c r="A40" s="44">
        <v>37</v>
      </c>
      <c r="B40" s="91" t="s">
        <v>103</v>
      </c>
      <c r="C40" s="43" t="s">
        <v>56</v>
      </c>
      <c r="D40" s="46" t="s">
        <v>147</v>
      </c>
      <c r="E40" s="8" t="s">
        <v>178</v>
      </c>
      <c r="F40" s="10"/>
    </row>
    <row r="41" spans="1:6" ht="75" x14ac:dyDescent="0.25">
      <c r="A41" s="44">
        <v>38</v>
      </c>
      <c r="B41" s="41" t="s">
        <v>72</v>
      </c>
      <c r="C41" s="43" t="s">
        <v>140</v>
      </c>
      <c r="D41" s="46" t="s">
        <v>189</v>
      </c>
      <c r="E41" s="8" t="s">
        <v>178</v>
      </c>
      <c r="F41" s="10"/>
    </row>
    <row r="42" spans="1:6" ht="75" x14ac:dyDescent="0.25">
      <c r="A42" s="44">
        <v>39</v>
      </c>
      <c r="B42" s="41" t="s">
        <v>72</v>
      </c>
      <c r="C42" s="43" t="s">
        <v>160</v>
      </c>
      <c r="D42" s="46" t="s">
        <v>190</v>
      </c>
      <c r="E42" s="8" t="s">
        <v>191</v>
      </c>
      <c r="F42" s="10"/>
    </row>
    <row r="43" spans="1:6" ht="45" x14ac:dyDescent="0.25">
      <c r="A43" s="44">
        <v>40</v>
      </c>
      <c r="B43" s="90" t="s">
        <v>104</v>
      </c>
      <c r="C43" s="43" t="s">
        <v>56</v>
      </c>
      <c r="D43" s="46" t="s">
        <v>147</v>
      </c>
      <c r="E43" s="8" t="s">
        <v>178</v>
      </c>
      <c r="F43" s="10"/>
    </row>
    <row r="44" spans="1:6" ht="45" x14ac:dyDescent="0.25">
      <c r="A44" s="44">
        <v>41</v>
      </c>
      <c r="B44" s="91" t="s">
        <v>105</v>
      </c>
      <c r="C44" s="43" t="s">
        <v>56</v>
      </c>
      <c r="D44" s="46" t="s">
        <v>147</v>
      </c>
      <c r="E44" s="8" t="s">
        <v>178</v>
      </c>
      <c r="F44" s="10"/>
    </row>
    <row r="45" spans="1:6" ht="45" x14ac:dyDescent="0.25">
      <c r="A45" s="44">
        <v>42</v>
      </c>
      <c r="B45" s="66" t="s">
        <v>124</v>
      </c>
      <c r="C45" s="43" t="s">
        <v>56</v>
      </c>
      <c r="D45" s="46" t="s">
        <v>58</v>
      </c>
      <c r="E45" s="8" t="s">
        <v>178</v>
      </c>
    </row>
    <row r="46" spans="1:6" ht="45" x14ac:dyDescent="0.25">
      <c r="A46" s="44">
        <v>43</v>
      </c>
      <c r="B46" s="90" t="s">
        <v>83</v>
      </c>
      <c r="C46" s="43" t="s">
        <v>56</v>
      </c>
      <c r="D46" s="46" t="s">
        <v>40</v>
      </c>
      <c r="E46" s="8" t="s">
        <v>178</v>
      </c>
      <c r="F46" s="10"/>
    </row>
    <row r="47" spans="1:6" ht="45" x14ac:dyDescent="0.25">
      <c r="A47" s="44">
        <v>44</v>
      </c>
      <c r="B47" s="66" t="s">
        <v>155</v>
      </c>
      <c r="C47" s="43" t="s">
        <v>56</v>
      </c>
      <c r="D47" s="46" t="s">
        <v>58</v>
      </c>
      <c r="E47" s="8" t="s">
        <v>178</v>
      </c>
    </row>
    <row r="48" spans="1:6" ht="45" x14ac:dyDescent="0.25">
      <c r="A48" s="44">
        <v>45</v>
      </c>
      <c r="B48" s="96" t="s">
        <v>125</v>
      </c>
      <c r="C48" s="43" t="s">
        <v>56</v>
      </c>
      <c r="D48" s="46" t="s">
        <v>58</v>
      </c>
      <c r="E48" s="8" t="s">
        <v>178</v>
      </c>
    </row>
    <row r="49" spans="1:6" ht="45" x14ac:dyDescent="0.25">
      <c r="A49" s="44">
        <v>46</v>
      </c>
      <c r="B49" s="66" t="s">
        <v>97</v>
      </c>
      <c r="C49" s="43" t="s">
        <v>56</v>
      </c>
      <c r="D49" s="46" t="s">
        <v>47</v>
      </c>
      <c r="E49" s="8" t="s">
        <v>178</v>
      </c>
      <c r="F49" s="10"/>
    </row>
    <row r="50" spans="1:6" ht="45" x14ac:dyDescent="0.25">
      <c r="A50" s="44">
        <v>47</v>
      </c>
      <c r="B50" s="91" t="s">
        <v>84</v>
      </c>
      <c r="C50" s="43" t="s">
        <v>56</v>
      </c>
      <c r="D50" s="46" t="s">
        <v>40</v>
      </c>
      <c r="E50" s="8" t="s">
        <v>178</v>
      </c>
      <c r="F50" s="10"/>
    </row>
    <row r="51" spans="1:6" ht="75" x14ac:dyDescent="0.25">
      <c r="A51" s="44">
        <v>48</v>
      </c>
      <c r="B51" s="41" t="s">
        <v>45</v>
      </c>
      <c r="C51" s="43" t="s">
        <v>152</v>
      </c>
      <c r="D51" s="46" t="s">
        <v>39</v>
      </c>
      <c r="E51" s="8" t="s">
        <v>178</v>
      </c>
      <c r="F51" s="10"/>
    </row>
    <row r="52" spans="1:6" ht="45" x14ac:dyDescent="0.25">
      <c r="A52" s="44">
        <v>49</v>
      </c>
      <c r="B52" s="66" t="s">
        <v>126</v>
      </c>
      <c r="C52" s="43" t="s">
        <v>56</v>
      </c>
      <c r="D52" s="46" t="s">
        <v>58</v>
      </c>
      <c r="E52" s="8" t="s">
        <v>178</v>
      </c>
    </row>
    <row r="53" spans="1:6" ht="45" x14ac:dyDescent="0.25">
      <c r="A53" s="44">
        <v>50</v>
      </c>
      <c r="B53" s="96" t="s">
        <v>127</v>
      </c>
      <c r="C53" s="43" t="s">
        <v>56</v>
      </c>
      <c r="D53" s="46" t="s">
        <v>58</v>
      </c>
      <c r="E53" s="8" t="s">
        <v>178</v>
      </c>
    </row>
    <row r="54" spans="1:6" ht="45" x14ac:dyDescent="0.25">
      <c r="A54" s="44">
        <v>51</v>
      </c>
      <c r="B54" s="90" t="s">
        <v>106</v>
      </c>
      <c r="C54" s="43" t="s">
        <v>56</v>
      </c>
      <c r="D54" s="46" t="s">
        <v>147</v>
      </c>
      <c r="E54" s="8" t="s">
        <v>178</v>
      </c>
      <c r="F54" s="10"/>
    </row>
    <row r="55" spans="1:6" ht="45" x14ac:dyDescent="0.25">
      <c r="A55" s="44">
        <v>52</v>
      </c>
      <c r="B55" s="66" t="s">
        <v>128</v>
      </c>
      <c r="C55" s="43" t="s">
        <v>59</v>
      </c>
      <c r="D55" s="46" t="s">
        <v>58</v>
      </c>
      <c r="E55" s="8"/>
    </row>
    <row r="56" spans="1:6" ht="45" x14ac:dyDescent="0.25">
      <c r="A56" s="44">
        <v>53</v>
      </c>
      <c r="B56" s="41" t="s">
        <v>74</v>
      </c>
      <c r="C56" s="43" t="s">
        <v>56</v>
      </c>
      <c r="D56" s="46" t="s">
        <v>39</v>
      </c>
      <c r="E56" s="8" t="s">
        <v>178</v>
      </c>
      <c r="F56" s="10"/>
    </row>
    <row r="57" spans="1:6" ht="45" x14ac:dyDescent="0.25">
      <c r="A57" s="44">
        <v>54</v>
      </c>
      <c r="B57" s="66" t="s">
        <v>135</v>
      </c>
      <c r="C57" s="43" t="s">
        <v>154</v>
      </c>
      <c r="D57" s="46" t="s">
        <v>53</v>
      </c>
      <c r="E57" s="8" t="s">
        <v>178</v>
      </c>
    </row>
    <row r="58" spans="1:6" ht="45" x14ac:dyDescent="0.25">
      <c r="A58" s="44">
        <v>55</v>
      </c>
      <c r="B58" s="66" t="s">
        <v>135</v>
      </c>
      <c r="C58" s="43" t="s">
        <v>154</v>
      </c>
      <c r="D58" s="46" t="s">
        <v>53</v>
      </c>
      <c r="E58" s="8" t="s">
        <v>187</v>
      </c>
    </row>
    <row r="59" spans="1:6" ht="45" x14ac:dyDescent="0.25">
      <c r="A59" s="44">
        <v>56</v>
      </c>
      <c r="B59" s="90" t="s">
        <v>143</v>
      </c>
      <c r="C59" s="43" t="s">
        <v>56</v>
      </c>
      <c r="D59" s="46" t="s">
        <v>40</v>
      </c>
      <c r="E59" s="8" t="s">
        <v>178</v>
      </c>
      <c r="F59" s="10"/>
    </row>
    <row r="60" spans="1:6" ht="45" x14ac:dyDescent="0.25">
      <c r="A60" s="44">
        <v>57</v>
      </c>
      <c r="B60" s="91" t="s">
        <v>142</v>
      </c>
      <c r="C60" s="43" t="s">
        <v>56</v>
      </c>
      <c r="D60" s="46" t="s">
        <v>40</v>
      </c>
      <c r="E60" s="8" t="s">
        <v>178</v>
      </c>
      <c r="F60" s="10"/>
    </row>
    <row r="61" spans="1:6" ht="45" x14ac:dyDescent="0.25">
      <c r="A61" s="44">
        <v>58</v>
      </c>
      <c r="B61" s="91" t="s">
        <v>107</v>
      </c>
      <c r="C61" s="43" t="s">
        <v>56</v>
      </c>
      <c r="D61" s="46" t="s">
        <v>147</v>
      </c>
      <c r="E61" s="8" t="s">
        <v>178</v>
      </c>
      <c r="F61" s="10"/>
    </row>
    <row r="62" spans="1:6" ht="45" x14ac:dyDescent="0.25">
      <c r="A62" s="44">
        <v>59</v>
      </c>
      <c r="B62" s="96" t="s">
        <v>129</v>
      </c>
      <c r="C62" s="43" t="s">
        <v>56</v>
      </c>
      <c r="D62" s="46" t="s">
        <v>58</v>
      </c>
      <c r="E62" s="8" t="s">
        <v>178</v>
      </c>
    </row>
    <row r="63" spans="1:6" hidden="1" x14ac:dyDescent="0.25"/>
    <row r="64" spans="1:6" hidden="1" x14ac:dyDescent="0.25"/>
    <row r="65" spans="2:5" hidden="1" x14ac:dyDescent="0.25"/>
    <row r="66" spans="2:5" x14ac:dyDescent="0.25">
      <c r="B66" s="37" t="s">
        <v>66</v>
      </c>
    </row>
    <row r="67" spans="2:5" ht="45" customHeight="1" x14ac:dyDescent="0.25">
      <c r="B67" s="128" t="s">
        <v>192</v>
      </c>
      <c r="C67" s="129"/>
      <c r="D67" s="129"/>
      <c r="E67" s="129"/>
    </row>
  </sheetData>
  <sortState ref="A4:M61">
    <sortCondition ref="B4"/>
  </sortState>
  <mergeCells count="2">
    <mergeCell ref="A1:E1"/>
    <mergeCell ref="B67:E67"/>
  </mergeCells>
  <printOptions horizontalCentered="1"/>
  <pageMargins left="0.43307086614173229" right="0.43307086614173229" top="0.15748031496062992" bottom="0.35433070866141736" header="0.31496062992125984" footer="0.31496062992125984"/>
  <pageSetup paperSize="9" scale="92" orientation="portrait" r:id="rId1"/>
  <headerFooter>
    <oddFooter>&amp;R&amp;N/&amp;P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19"/>
  <sheetViews>
    <sheetView workbookViewId="0">
      <selection activeCell="B7" sqref="B7"/>
    </sheetView>
  </sheetViews>
  <sheetFormatPr defaultRowHeight="12.75" x14ac:dyDescent="0.2"/>
  <cols>
    <col min="1" max="1" width="4" style="1" customWidth="1"/>
    <col min="2" max="2" width="42" style="1" customWidth="1"/>
    <col min="3" max="3" width="19.7109375" style="1" customWidth="1"/>
    <col min="4" max="4" width="59" style="1" customWidth="1"/>
    <col min="5" max="7" width="18.7109375" style="1" customWidth="1"/>
    <col min="8" max="16384" width="9.140625" style="1"/>
  </cols>
  <sheetData>
    <row r="1" spans="1:4" ht="97.5" customHeight="1" x14ac:dyDescent="0.2">
      <c r="A1" s="122" t="s">
        <v>167</v>
      </c>
      <c r="B1" s="123"/>
      <c r="C1" s="123"/>
      <c r="D1" s="123"/>
    </row>
    <row r="2" spans="1:4" ht="23.25" customHeight="1" x14ac:dyDescent="0.25">
      <c r="A2" s="51"/>
      <c r="B2" s="51"/>
      <c r="C2" s="51"/>
      <c r="D2" s="51"/>
    </row>
    <row r="3" spans="1:4" s="4" customFormat="1" ht="31.5" customHeight="1" x14ac:dyDescent="0.2">
      <c r="A3" s="62" t="s">
        <v>1</v>
      </c>
      <c r="B3" s="62" t="s">
        <v>13</v>
      </c>
      <c r="C3" s="62" t="s">
        <v>37</v>
      </c>
      <c r="D3" s="62" t="s">
        <v>38</v>
      </c>
    </row>
    <row r="4" spans="1:4" s="4" customFormat="1" ht="15" x14ac:dyDescent="0.25">
      <c r="A4" s="62">
        <v>1</v>
      </c>
      <c r="B4" s="61" t="s">
        <v>110</v>
      </c>
      <c r="C4" s="62" t="s">
        <v>131</v>
      </c>
      <c r="D4" s="61" t="s">
        <v>86</v>
      </c>
    </row>
    <row r="5" spans="1:4" s="4" customFormat="1" ht="15" x14ac:dyDescent="0.25">
      <c r="A5" s="62">
        <v>2</v>
      </c>
      <c r="B5" s="65" t="s">
        <v>113</v>
      </c>
      <c r="C5" s="62" t="s">
        <v>90</v>
      </c>
      <c r="D5" s="60" t="s">
        <v>85</v>
      </c>
    </row>
    <row r="6" spans="1:4" s="4" customFormat="1" ht="15" x14ac:dyDescent="0.25">
      <c r="A6" s="62">
        <v>3</v>
      </c>
      <c r="B6" s="61" t="s">
        <v>114</v>
      </c>
      <c r="C6" s="62" t="s">
        <v>91</v>
      </c>
      <c r="D6" s="61" t="s">
        <v>85</v>
      </c>
    </row>
    <row r="7" spans="1:4" s="4" customFormat="1" ht="15" x14ac:dyDescent="0.25">
      <c r="A7" s="62">
        <v>4</v>
      </c>
      <c r="B7" s="60" t="s">
        <v>115</v>
      </c>
      <c r="C7" s="62" t="s">
        <v>131</v>
      </c>
      <c r="D7" s="60" t="s">
        <v>86</v>
      </c>
    </row>
    <row r="8" spans="1:4" s="4" customFormat="1" ht="15" x14ac:dyDescent="0.25">
      <c r="A8" s="62">
        <v>5</v>
      </c>
      <c r="B8" s="61" t="s">
        <v>116</v>
      </c>
      <c r="C8" s="62" t="s">
        <v>88</v>
      </c>
      <c r="D8" s="61" t="s">
        <v>85</v>
      </c>
    </row>
    <row r="9" spans="1:4" s="4" customFormat="1" ht="15" x14ac:dyDescent="0.25">
      <c r="A9" s="62">
        <v>6</v>
      </c>
      <c r="B9" s="63" t="s">
        <v>117</v>
      </c>
      <c r="C9" s="62" t="s">
        <v>109</v>
      </c>
      <c r="D9" s="60" t="s">
        <v>85</v>
      </c>
    </row>
    <row r="10" spans="1:4" s="4" customFormat="1" ht="15" x14ac:dyDescent="0.25">
      <c r="A10" s="62">
        <v>7</v>
      </c>
      <c r="B10" s="61" t="s">
        <v>118</v>
      </c>
      <c r="C10" s="62" t="s">
        <v>130</v>
      </c>
      <c r="D10" s="61" t="s">
        <v>119</v>
      </c>
    </row>
    <row r="11" spans="1:4" s="4" customFormat="1" ht="15" x14ac:dyDescent="0.25">
      <c r="A11" s="62">
        <v>8</v>
      </c>
      <c r="B11" s="60" t="s">
        <v>120</v>
      </c>
      <c r="C11" s="62" t="s">
        <v>131</v>
      </c>
      <c r="D11" s="60" t="s">
        <v>98</v>
      </c>
    </row>
    <row r="12" spans="1:4" s="4" customFormat="1" ht="15" x14ac:dyDescent="0.25">
      <c r="A12" s="62">
        <v>9</v>
      </c>
      <c r="B12" s="61" t="s">
        <v>121</v>
      </c>
      <c r="C12" s="62" t="s">
        <v>75</v>
      </c>
      <c r="D12" s="61" t="s">
        <v>86</v>
      </c>
    </row>
    <row r="13" spans="1:4" s="4" customFormat="1" ht="15" x14ac:dyDescent="0.25">
      <c r="A13" s="62">
        <v>10</v>
      </c>
      <c r="B13" s="61" t="s">
        <v>124</v>
      </c>
      <c r="C13" s="62" t="s">
        <v>130</v>
      </c>
      <c r="D13" s="61" t="s">
        <v>85</v>
      </c>
    </row>
    <row r="14" spans="1:4" s="4" customFormat="1" ht="15" x14ac:dyDescent="0.25">
      <c r="A14" s="62">
        <v>11</v>
      </c>
      <c r="B14" s="61" t="s">
        <v>155</v>
      </c>
      <c r="C14" s="62" t="s">
        <v>60</v>
      </c>
      <c r="D14" s="61" t="s">
        <v>85</v>
      </c>
    </row>
    <row r="15" spans="1:4" s="4" customFormat="1" ht="15" x14ac:dyDescent="0.25">
      <c r="A15" s="62">
        <v>12</v>
      </c>
      <c r="B15" s="60" t="s">
        <v>125</v>
      </c>
      <c r="C15" s="62" t="s">
        <v>65</v>
      </c>
      <c r="D15" s="60" t="s">
        <v>85</v>
      </c>
    </row>
    <row r="16" spans="1:4" s="4" customFormat="1" ht="15" x14ac:dyDescent="0.25">
      <c r="A16" s="68">
        <v>13</v>
      </c>
      <c r="B16" s="61" t="s">
        <v>126</v>
      </c>
      <c r="C16" s="62" t="s">
        <v>87</v>
      </c>
      <c r="D16" s="61" t="s">
        <v>85</v>
      </c>
    </row>
    <row r="17" spans="1:4" s="36" customFormat="1" ht="15" x14ac:dyDescent="0.25">
      <c r="A17" s="68">
        <v>14</v>
      </c>
      <c r="B17" s="60" t="s">
        <v>127</v>
      </c>
      <c r="C17" s="62" t="s">
        <v>108</v>
      </c>
      <c r="D17" s="60" t="s">
        <v>85</v>
      </c>
    </row>
    <row r="18" spans="1:4" s="3" customFormat="1" ht="15" x14ac:dyDescent="0.25">
      <c r="A18" s="3">
        <v>15</v>
      </c>
      <c r="B18" s="61" t="s">
        <v>128</v>
      </c>
      <c r="C18" s="62" t="s">
        <v>90</v>
      </c>
      <c r="D18" s="61" t="s">
        <v>119</v>
      </c>
    </row>
    <row r="19" spans="1:4" s="3" customFormat="1" ht="15" x14ac:dyDescent="0.25">
      <c r="A19" s="68">
        <v>16</v>
      </c>
      <c r="B19" s="60" t="s">
        <v>129</v>
      </c>
      <c r="C19" s="62" t="s">
        <v>109</v>
      </c>
      <c r="D19" s="60" t="s">
        <v>85</v>
      </c>
    </row>
  </sheetData>
  <autoFilter ref="A3:D19">
    <sortState ref="A4:D18">
      <sortCondition ref="A3:A13"/>
    </sortState>
  </autoFilter>
  <mergeCells count="1">
    <mergeCell ref="A1:D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&amp;L&amp;6&amp;F&amp;R&amp;6&amp;A</oddHeader>
    <oddFooter>&amp;R&amp;8&amp;N/&amp;P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9"/>
  <sheetViews>
    <sheetView workbookViewId="0">
      <selection activeCell="B9" sqref="B9:D9"/>
    </sheetView>
  </sheetViews>
  <sheetFormatPr defaultRowHeight="12.75" x14ac:dyDescent="0.2"/>
  <cols>
    <col min="1" max="1" width="4" style="1" customWidth="1"/>
    <col min="2" max="2" width="42" style="1" customWidth="1"/>
    <col min="3" max="3" width="19.7109375" style="1" customWidth="1"/>
    <col min="4" max="4" width="59" style="1" customWidth="1"/>
    <col min="5" max="6" width="18.7109375" style="1" customWidth="1"/>
    <col min="7" max="16384" width="9.140625" style="1"/>
  </cols>
  <sheetData>
    <row r="1" spans="1:4" ht="85.5" customHeight="1" x14ac:dyDescent="0.2">
      <c r="A1" s="122" t="s">
        <v>165</v>
      </c>
      <c r="B1" s="123"/>
      <c r="C1" s="123"/>
      <c r="D1" s="123"/>
    </row>
    <row r="2" spans="1:4" ht="9" customHeight="1" x14ac:dyDescent="0.25">
      <c r="A2" s="103"/>
      <c r="B2" s="103"/>
      <c r="C2" s="103"/>
      <c r="D2" s="103"/>
    </row>
    <row r="3" spans="1:4" s="4" customFormat="1" ht="31.5" customHeight="1" x14ac:dyDescent="0.2">
      <c r="A3" s="62" t="s">
        <v>1</v>
      </c>
      <c r="B3" s="62" t="s">
        <v>13</v>
      </c>
      <c r="C3" s="62" t="s">
        <v>37</v>
      </c>
      <c r="D3" s="62" t="s">
        <v>38</v>
      </c>
    </row>
    <row r="4" spans="1:4" s="4" customFormat="1" ht="15" x14ac:dyDescent="0.25">
      <c r="A4" s="62">
        <v>1</v>
      </c>
      <c r="B4" s="61" t="s">
        <v>110</v>
      </c>
      <c r="C4" s="62" t="s">
        <v>131</v>
      </c>
      <c r="D4" s="61" t="s">
        <v>86</v>
      </c>
    </row>
    <row r="5" spans="1:4" s="4" customFormat="1" ht="15" x14ac:dyDescent="0.25">
      <c r="A5" s="62">
        <v>2</v>
      </c>
      <c r="B5" s="61" t="s">
        <v>111</v>
      </c>
      <c r="C5" s="62" t="s">
        <v>130</v>
      </c>
      <c r="D5" s="61" t="s">
        <v>86</v>
      </c>
    </row>
    <row r="6" spans="1:4" s="4" customFormat="1" ht="15" x14ac:dyDescent="0.25">
      <c r="A6" s="62">
        <v>3</v>
      </c>
      <c r="B6" s="60" t="s">
        <v>112</v>
      </c>
      <c r="C6" s="62" t="s">
        <v>62</v>
      </c>
      <c r="D6" s="61" t="s">
        <v>86</v>
      </c>
    </row>
    <row r="7" spans="1:4" s="4" customFormat="1" ht="15" x14ac:dyDescent="0.25">
      <c r="A7" s="62">
        <v>4</v>
      </c>
      <c r="B7" s="61" t="s">
        <v>121</v>
      </c>
      <c r="C7" s="62" t="s">
        <v>75</v>
      </c>
      <c r="D7" s="61" t="s">
        <v>86</v>
      </c>
    </row>
    <row r="8" spans="1:4" s="4" customFormat="1" ht="15" x14ac:dyDescent="0.25">
      <c r="A8" s="62">
        <v>5</v>
      </c>
      <c r="B8" s="96" t="s">
        <v>122</v>
      </c>
      <c r="C8" s="62" t="s">
        <v>64</v>
      </c>
      <c r="D8" s="61" t="s">
        <v>86</v>
      </c>
    </row>
    <row r="9" spans="1:4" s="4" customFormat="1" ht="15" x14ac:dyDescent="0.25">
      <c r="A9" s="62">
        <v>6</v>
      </c>
      <c r="B9" s="61" t="s">
        <v>123</v>
      </c>
      <c r="C9" s="62" t="s">
        <v>91</v>
      </c>
      <c r="D9" s="61" t="s">
        <v>86</v>
      </c>
    </row>
  </sheetData>
  <autoFilter ref="A3:D9">
    <sortState ref="A4:D18">
      <sortCondition ref="A3:A13"/>
    </sortState>
  </autoFilter>
  <sortState ref="A4:D18">
    <sortCondition ref="B4"/>
  </sortState>
  <mergeCells count="1">
    <mergeCell ref="A1:D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&amp;L&amp;6&amp;F&amp;R&amp;6&amp;A</oddHeader>
    <oddFooter>&amp;R&amp;8&amp;N/&amp;P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9"/>
  <sheetViews>
    <sheetView workbookViewId="0">
      <selection activeCell="A11" sqref="A11:D15"/>
    </sheetView>
  </sheetViews>
  <sheetFormatPr defaultRowHeight="12.75" x14ac:dyDescent="0.2"/>
  <cols>
    <col min="1" max="1" width="4" style="1" customWidth="1"/>
    <col min="2" max="2" width="42" style="1" customWidth="1"/>
    <col min="3" max="3" width="19.7109375" style="1" customWidth="1"/>
    <col min="4" max="4" width="59" style="1" customWidth="1"/>
    <col min="5" max="7" width="18.7109375" style="1" customWidth="1"/>
    <col min="8" max="16384" width="9.140625" style="1"/>
  </cols>
  <sheetData>
    <row r="1" spans="1:4" ht="85.5" customHeight="1" x14ac:dyDescent="0.2">
      <c r="A1" s="122" t="s">
        <v>69</v>
      </c>
      <c r="B1" s="123"/>
      <c r="C1" s="123"/>
      <c r="D1" s="123"/>
    </row>
    <row r="2" spans="1:4" ht="9" customHeight="1" x14ac:dyDescent="0.25">
      <c r="A2" s="58"/>
      <c r="B2" s="58"/>
      <c r="C2" s="58"/>
      <c r="D2" s="58"/>
    </row>
    <row r="3" spans="1:4" s="4" customFormat="1" ht="31.5" customHeight="1" x14ac:dyDescent="0.2">
      <c r="A3" s="62" t="s">
        <v>1</v>
      </c>
      <c r="B3" s="62" t="s">
        <v>13</v>
      </c>
      <c r="C3" s="62" t="s">
        <v>37</v>
      </c>
      <c r="D3" s="62" t="s">
        <v>38</v>
      </c>
    </row>
    <row r="4" spans="1:4" s="4" customFormat="1" ht="15" x14ac:dyDescent="0.25">
      <c r="A4" s="62">
        <v>1</v>
      </c>
      <c r="B4" s="60" t="s">
        <v>132</v>
      </c>
      <c r="C4" s="62" t="s">
        <v>87</v>
      </c>
      <c r="D4" s="60" t="s">
        <v>85</v>
      </c>
    </row>
    <row r="5" spans="1:4" s="4" customFormat="1" ht="15" x14ac:dyDescent="0.25">
      <c r="A5" s="62">
        <v>2</v>
      </c>
      <c r="B5" s="61" t="s">
        <v>133</v>
      </c>
      <c r="C5" s="62" t="s">
        <v>87</v>
      </c>
      <c r="D5" s="61" t="s">
        <v>85</v>
      </c>
    </row>
    <row r="6" spans="1:4" s="36" customFormat="1" x14ac:dyDescent="0.2">
      <c r="B6" s="5"/>
      <c r="C6" s="5"/>
      <c r="D6" s="5"/>
    </row>
    <row r="7" spans="1:4" s="3" customFormat="1" x14ac:dyDescent="0.2"/>
    <row r="8" spans="1:4" s="3" customFormat="1" x14ac:dyDescent="0.2"/>
    <row r="9" spans="1:4" s="3" customFormat="1" x14ac:dyDescent="0.2"/>
  </sheetData>
  <autoFilter ref="A3:D5">
    <sortState ref="A4:D15">
      <sortCondition descending="1" ref="C3:C13"/>
    </sortState>
  </autoFilter>
  <mergeCells count="1">
    <mergeCell ref="A1:D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&amp;L&amp;6&amp;F&amp;R&amp;6&amp;A</oddHeader>
    <oddFooter>&amp;R&amp;8&amp;N/&amp;P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"/>
  <sheetViews>
    <sheetView workbookViewId="0">
      <selection activeCell="G35" sqref="G35"/>
    </sheetView>
  </sheetViews>
  <sheetFormatPr defaultRowHeight="12.75" x14ac:dyDescent="0.2"/>
  <cols>
    <col min="1" max="1" width="4" style="1" customWidth="1"/>
    <col min="2" max="2" width="42" style="1" customWidth="1"/>
    <col min="3" max="3" width="19.7109375" style="1" customWidth="1"/>
    <col min="4" max="4" width="59" style="1" customWidth="1"/>
    <col min="5" max="7" width="18.7109375" style="1" customWidth="1"/>
    <col min="8" max="16384" width="9.140625" style="1"/>
  </cols>
  <sheetData>
    <row r="1" spans="1:4" ht="85.5" customHeight="1" x14ac:dyDescent="0.2">
      <c r="A1" s="122" t="s">
        <v>166</v>
      </c>
      <c r="B1" s="123"/>
      <c r="C1" s="123"/>
      <c r="D1" s="123"/>
    </row>
    <row r="2" spans="1:4" ht="9" customHeight="1" x14ac:dyDescent="0.25">
      <c r="A2" s="103"/>
      <c r="B2" s="103"/>
      <c r="C2" s="103"/>
      <c r="D2" s="103"/>
    </row>
    <row r="3" spans="1:4" s="4" customFormat="1" ht="31.5" customHeight="1" x14ac:dyDescent="0.2">
      <c r="A3" s="62" t="s">
        <v>1</v>
      </c>
      <c r="B3" s="62" t="s">
        <v>13</v>
      </c>
      <c r="C3" s="62" t="s">
        <v>37</v>
      </c>
      <c r="D3" s="62" t="s">
        <v>38</v>
      </c>
    </row>
    <row r="4" spans="1:4" s="36" customFormat="1" x14ac:dyDescent="0.2">
      <c r="B4" s="5"/>
      <c r="C4" s="5"/>
      <c r="D4" s="5"/>
    </row>
    <row r="5" spans="1:4" s="3" customFormat="1" x14ac:dyDescent="0.2"/>
    <row r="6" spans="1:4" s="3" customFormat="1" x14ac:dyDescent="0.2"/>
    <row r="7" spans="1:4" s="3" customFormat="1" x14ac:dyDescent="0.2"/>
  </sheetData>
  <autoFilter ref="A3:D3">
    <sortState ref="A4:D15">
      <sortCondition descending="1" ref="C3:C13"/>
    </sortState>
  </autoFilter>
  <mergeCells count="1">
    <mergeCell ref="A1:D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&amp;L&amp;6&amp;F&amp;R&amp;6&amp;A</oddHeader>
    <oddFooter>&amp;R&amp;8&amp;N/&amp;P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9"/>
  <sheetViews>
    <sheetView workbookViewId="0">
      <selection sqref="A1:D5"/>
    </sheetView>
  </sheetViews>
  <sheetFormatPr defaultRowHeight="12.75" x14ac:dyDescent="0.2"/>
  <cols>
    <col min="1" max="1" width="4" style="1" customWidth="1"/>
    <col min="2" max="2" width="42" style="1" customWidth="1"/>
    <col min="3" max="3" width="19.7109375" style="1" customWidth="1"/>
    <col min="4" max="4" width="59" style="1" customWidth="1"/>
    <col min="5" max="7" width="18.7109375" style="1" customWidth="1"/>
    <col min="8" max="16384" width="9.140625" style="1"/>
  </cols>
  <sheetData>
    <row r="1" spans="1:4" ht="85.5" customHeight="1" x14ac:dyDescent="0.2">
      <c r="A1" s="122" t="s">
        <v>168</v>
      </c>
      <c r="B1" s="123"/>
      <c r="C1" s="123"/>
      <c r="D1" s="123"/>
    </row>
    <row r="2" spans="1:4" ht="9" customHeight="1" x14ac:dyDescent="0.25">
      <c r="A2" s="58"/>
      <c r="B2" s="58"/>
      <c r="C2" s="58"/>
      <c r="D2" s="58"/>
    </row>
    <row r="3" spans="1:4" s="4" customFormat="1" ht="31.5" customHeight="1" x14ac:dyDescent="0.2">
      <c r="A3" s="62" t="s">
        <v>1</v>
      </c>
      <c r="B3" s="62" t="s">
        <v>13</v>
      </c>
      <c r="C3" s="62" t="s">
        <v>37</v>
      </c>
      <c r="D3" s="62" t="s">
        <v>38</v>
      </c>
    </row>
    <row r="4" spans="1:4" s="4" customFormat="1" ht="15" x14ac:dyDescent="0.25">
      <c r="A4" s="62">
        <v>1</v>
      </c>
      <c r="B4" s="60" t="s">
        <v>134</v>
      </c>
      <c r="C4" s="62" t="s">
        <v>90</v>
      </c>
      <c r="D4" s="60" t="s">
        <v>85</v>
      </c>
    </row>
    <row r="5" spans="1:4" s="4" customFormat="1" ht="15" x14ac:dyDescent="0.25">
      <c r="A5" s="62">
        <v>2</v>
      </c>
      <c r="B5" s="67" t="s">
        <v>135</v>
      </c>
      <c r="C5" s="62" t="s">
        <v>76</v>
      </c>
      <c r="D5" s="61" t="s">
        <v>136</v>
      </c>
    </row>
    <row r="6" spans="1:4" s="36" customFormat="1" x14ac:dyDescent="0.2">
      <c r="B6" s="5"/>
      <c r="C6" s="5"/>
      <c r="D6" s="5"/>
    </row>
    <row r="7" spans="1:4" s="3" customFormat="1" x14ac:dyDescent="0.2"/>
    <row r="8" spans="1:4" s="3" customFormat="1" x14ac:dyDescent="0.2"/>
    <row r="9" spans="1:4" s="3" customFormat="1" x14ac:dyDescent="0.2"/>
  </sheetData>
  <autoFilter ref="A3:D5">
    <sortState ref="A4:D15">
      <sortCondition descending="1" ref="C3:C13"/>
    </sortState>
  </autoFilter>
  <mergeCells count="1">
    <mergeCell ref="A1:D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&amp;L&amp;6&amp;F&amp;R&amp;6&amp;A</oddHeader>
    <oddFooter>&amp;R&amp;8&amp;N/&amp;P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"/>
  <sheetViews>
    <sheetView workbookViewId="0">
      <selection activeCell="G18" sqref="G18"/>
    </sheetView>
  </sheetViews>
  <sheetFormatPr defaultRowHeight="12.75" x14ac:dyDescent="0.2"/>
  <cols>
    <col min="1" max="1" width="4" style="1" customWidth="1"/>
    <col min="2" max="2" width="42" style="1" customWidth="1"/>
    <col min="3" max="3" width="19.7109375" style="1" customWidth="1"/>
    <col min="4" max="4" width="59" style="1" customWidth="1"/>
    <col min="5" max="7" width="18.7109375" style="1" customWidth="1"/>
    <col min="8" max="16384" width="9.140625" style="1"/>
  </cols>
  <sheetData>
    <row r="1" spans="1:4" ht="85.5" customHeight="1" x14ac:dyDescent="0.2">
      <c r="A1" s="122" t="s">
        <v>169</v>
      </c>
      <c r="B1" s="123"/>
      <c r="C1" s="123"/>
      <c r="D1" s="123"/>
    </row>
    <row r="2" spans="1:4" ht="9" customHeight="1" x14ac:dyDescent="0.25">
      <c r="A2" s="103"/>
      <c r="B2" s="103"/>
      <c r="C2" s="103"/>
      <c r="D2" s="103"/>
    </row>
    <row r="3" spans="1:4" s="4" customFormat="1" ht="31.5" customHeight="1" x14ac:dyDescent="0.2">
      <c r="A3" s="62" t="s">
        <v>1</v>
      </c>
      <c r="B3" s="62" t="s">
        <v>13</v>
      </c>
      <c r="C3" s="62" t="s">
        <v>37</v>
      </c>
      <c r="D3" s="62" t="s">
        <v>38</v>
      </c>
    </row>
    <row r="4" spans="1:4" s="36" customFormat="1" ht="15" x14ac:dyDescent="0.25">
      <c r="A4" s="108">
        <v>1</v>
      </c>
      <c r="B4" s="67" t="s">
        <v>135</v>
      </c>
      <c r="C4" s="62" t="s">
        <v>76</v>
      </c>
      <c r="D4" s="61" t="s">
        <v>136</v>
      </c>
    </row>
    <row r="5" spans="1:4" s="3" customFormat="1" ht="15" x14ac:dyDescent="0.25">
      <c r="A5" s="108">
        <v>2</v>
      </c>
      <c r="B5" s="61" t="s">
        <v>123</v>
      </c>
      <c r="C5" s="62" t="s">
        <v>91</v>
      </c>
      <c r="D5" s="61" t="s">
        <v>86</v>
      </c>
    </row>
    <row r="6" spans="1:4" s="3" customFormat="1" x14ac:dyDescent="0.2"/>
    <row r="7" spans="1:4" s="3" customFormat="1" x14ac:dyDescent="0.2"/>
  </sheetData>
  <autoFilter ref="A3:D3">
    <sortState ref="A4:D15">
      <sortCondition descending="1" ref="C3:C13"/>
    </sortState>
  </autoFilter>
  <mergeCells count="1">
    <mergeCell ref="A1:D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&amp;L&amp;6&amp;F&amp;R&amp;6&amp;A</oddHeader>
    <oddFooter>&amp;R&amp;8&amp;N/&amp;P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9"/>
  <sheetViews>
    <sheetView workbookViewId="0">
      <selection sqref="A1:D6"/>
    </sheetView>
  </sheetViews>
  <sheetFormatPr defaultRowHeight="12.75" x14ac:dyDescent="0.2"/>
  <cols>
    <col min="1" max="1" width="4" style="1" customWidth="1"/>
    <col min="2" max="2" width="42" style="1" customWidth="1"/>
    <col min="3" max="3" width="19.7109375" style="1" customWidth="1"/>
    <col min="4" max="4" width="59.85546875" style="1" customWidth="1"/>
    <col min="5" max="7" width="18.7109375" style="1" customWidth="1"/>
    <col min="8" max="16384" width="9.140625" style="1"/>
  </cols>
  <sheetData>
    <row r="1" spans="1:4" ht="85.5" customHeight="1" x14ac:dyDescent="0.2">
      <c r="A1" s="122" t="s">
        <v>68</v>
      </c>
      <c r="B1" s="123"/>
      <c r="C1" s="123"/>
      <c r="D1" s="123"/>
    </row>
    <row r="2" spans="1:4" ht="9" customHeight="1" x14ac:dyDescent="0.25">
      <c r="A2" s="58"/>
      <c r="B2" s="58"/>
      <c r="C2" s="58"/>
      <c r="D2" s="58"/>
    </row>
    <row r="3" spans="1:4" s="4" customFormat="1" ht="31.5" customHeight="1" x14ac:dyDescent="0.2">
      <c r="A3" s="50" t="s">
        <v>1</v>
      </c>
      <c r="B3" s="50" t="s">
        <v>13</v>
      </c>
      <c r="C3" s="50" t="s">
        <v>37</v>
      </c>
      <c r="D3" s="62" t="s">
        <v>38</v>
      </c>
    </row>
    <row r="4" spans="1:4" s="4" customFormat="1" ht="17.25" customHeight="1" x14ac:dyDescent="0.25">
      <c r="A4" s="50">
        <v>1</v>
      </c>
      <c r="B4" s="41" t="s">
        <v>72</v>
      </c>
      <c r="C4" s="52" t="s">
        <v>73</v>
      </c>
      <c r="D4" s="60" t="s">
        <v>98</v>
      </c>
    </row>
    <row r="5" spans="1:4" s="4" customFormat="1" ht="15" x14ac:dyDescent="0.25">
      <c r="A5" s="50">
        <v>2</v>
      </c>
      <c r="B5" s="41" t="s">
        <v>45</v>
      </c>
      <c r="C5" s="52" t="s">
        <v>63</v>
      </c>
      <c r="D5" s="61" t="s">
        <v>98</v>
      </c>
    </row>
    <row r="6" spans="1:4" s="4" customFormat="1" ht="15" x14ac:dyDescent="0.25">
      <c r="A6" s="50">
        <v>3</v>
      </c>
      <c r="B6" s="41" t="s">
        <v>74</v>
      </c>
      <c r="C6" s="52" t="s">
        <v>75</v>
      </c>
      <c r="D6" s="60" t="s">
        <v>85</v>
      </c>
    </row>
    <row r="7" spans="1:4" s="3" customFormat="1" x14ac:dyDescent="0.2"/>
    <row r="8" spans="1:4" s="3" customFormat="1" x14ac:dyDescent="0.2"/>
    <row r="9" spans="1:4" s="3" customFormat="1" x14ac:dyDescent="0.2"/>
  </sheetData>
  <mergeCells count="1">
    <mergeCell ref="A1:D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&amp;L&amp;6&amp;F&amp;R&amp;6&amp;A</oddHeader>
    <oddFooter>&amp;R&amp;8&amp;N/&amp;P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49</vt:i4>
      </vt:variant>
    </vt:vector>
  </HeadingPairs>
  <TitlesOfParts>
    <vt:vector size="72" baseType="lpstr">
      <vt:lpstr>Конкурс_СХ.5969.2018_б</vt:lpstr>
      <vt:lpstr>Конкурс_СХ.5969.2018_пл)</vt:lpstr>
      <vt:lpstr>Конкурс_ТХ.5978.2018_б</vt:lpstr>
      <vt:lpstr>Конкурс_ТХ.5978.2018_пл</vt:lpstr>
      <vt:lpstr>Конкурс_СХ.5962.2018_б</vt:lpstr>
      <vt:lpstr>Конкурс_СХ.5962.2018_пл)</vt:lpstr>
      <vt:lpstr>Конкурс_ТХ.5961.2018_б</vt:lpstr>
      <vt:lpstr>Конкурс_ТХ.5961.2018_пл</vt:lpstr>
      <vt:lpstr>Конкурс_ТХ.5961.2017_б</vt:lpstr>
      <vt:lpstr>Конкурс_ТХ.5961.2017_пл</vt:lpstr>
      <vt:lpstr>Конкурс_ТХ.5962.2017_б)</vt:lpstr>
      <vt:lpstr>Конкурс_ТХ.5962.2017_пл)</vt:lpstr>
      <vt:lpstr>Конкурс_ТХ.5978.2017_б</vt:lpstr>
      <vt:lpstr>Конкурс_ТХ.5978.2017_пл)</vt:lpstr>
      <vt:lpstr>Конкурс_СХ.5969.2017_б</vt:lpstr>
      <vt:lpstr>Конкурс_СХ.5969.2017_пл)</vt:lpstr>
      <vt:lpstr>Конкурс_ТХ.5961.2016_б)</vt:lpstr>
      <vt:lpstr>Конкурс_ТХ.5961.2016_пл)</vt:lpstr>
      <vt:lpstr>Конкурс_ТХ.5978.2016_б</vt:lpstr>
      <vt:lpstr>Конкурс_ТХ.5978.2016_пл)</vt:lpstr>
      <vt:lpstr>СвПЕЧАТЬ_новФорма лето 2019</vt:lpstr>
      <vt:lpstr>СвПЕЧАТЬ_Форма лето 2019</vt:lpstr>
      <vt:lpstr>Св_САЙТ</vt:lpstr>
      <vt:lpstr>Конкурс_СХ.5962.2018_б!Print_Titles</vt:lpstr>
      <vt:lpstr>'Конкурс_СХ.5962.2018_пл)'!Print_Titles</vt:lpstr>
      <vt:lpstr>Конкурс_СХ.5969.2017_б!Print_Titles</vt:lpstr>
      <vt:lpstr>'Конкурс_СХ.5969.2017_пл)'!Print_Titles</vt:lpstr>
      <vt:lpstr>Конкурс_СХ.5969.2018_б!Print_Titles</vt:lpstr>
      <vt:lpstr>'Конкурс_СХ.5969.2018_пл)'!Print_Titles</vt:lpstr>
      <vt:lpstr>'Конкурс_ТХ.5961.2016_б)'!Print_Titles</vt:lpstr>
      <vt:lpstr>'Конкурс_ТХ.5961.2016_пл)'!Print_Titles</vt:lpstr>
      <vt:lpstr>Конкурс_ТХ.5961.2017_б!Print_Titles</vt:lpstr>
      <vt:lpstr>Конкурс_ТХ.5961.2017_пл!Print_Titles</vt:lpstr>
      <vt:lpstr>Конкурс_ТХ.5961.2018_б!Print_Titles</vt:lpstr>
      <vt:lpstr>Конкурс_ТХ.5961.2018_пл!Print_Titles</vt:lpstr>
      <vt:lpstr>'Конкурс_ТХ.5962.2017_б)'!Print_Titles</vt:lpstr>
      <vt:lpstr>'Конкурс_ТХ.5962.2017_пл)'!Print_Titles</vt:lpstr>
      <vt:lpstr>Конкурс_ТХ.5978.2016_б!Print_Titles</vt:lpstr>
      <vt:lpstr>'Конкурс_ТХ.5978.2016_пл)'!Print_Titles</vt:lpstr>
      <vt:lpstr>Конкурс_ТХ.5978.2017_б!Print_Titles</vt:lpstr>
      <vt:lpstr>'Конкурс_ТХ.5978.2017_пл)'!Print_Titles</vt:lpstr>
      <vt:lpstr>Конкурс_ТХ.5978.2018_б!Print_Titles</vt:lpstr>
      <vt:lpstr>Конкурс_ТХ.5978.2018_пл!Print_Titles</vt:lpstr>
      <vt:lpstr>Св_САЙТ!Print_Titles</vt:lpstr>
      <vt:lpstr>'СвПЕЧАТЬ_новФорма лето 2019'!Print_Titles</vt:lpstr>
      <vt:lpstr>'СвПЕЧАТЬ_Форма лето 2019'!Print_Titles</vt:lpstr>
      <vt:lpstr>Конкурс_СХ.5962.2018_б!Заголовки_для_печати</vt:lpstr>
      <vt:lpstr>'Конкурс_СХ.5962.2018_пл)'!Заголовки_для_печати</vt:lpstr>
      <vt:lpstr>Конкурс_СХ.5969.2017_б!Заголовки_для_печати</vt:lpstr>
      <vt:lpstr>'Конкурс_СХ.5969.2017_пл)'!Заголовки_для_печати</vt:lpstr>
      <vt:lpstr>Конкурс_СХ.5969.2018_б!Заголовки_для_печати</vt:lpstr>
      <vt:lpstr>'Конкурс_СХ.5969.2018_пл)'!Заголовки_для_печати</vt:lpstr>
      <vt:lpstr>'Конкурс_ТХ.5961.2016_б)'!Заголовки_для_печати</vt:lpstr>
      <vt:lpstr>'Конкурс_ТХ.5961.2016_пл)'!Заголовки_для_печати</vt:lpstr>
      <vt:lpstr>Конкурс_ТХ.5961.2017_б!Заголовки_для_печати</vt:lpstr>
      <vt:lpstr>Конкурс_ТХ.5961.2017_пл!Заголовки_для_печати</vt:lpstr>
      <vt:lpstr>Конкурс_ТХ.5961.2018_б!Заголовки_для_печати</vt:lpstr>
      <vt:lpstr>Конкурс_ТХ.5961.2018_пл!Заголовки_для_печати</vt:lpstr>
      <vt:lpstr>'Конкурс_ТХ.5962.2017_б)'!Заголовки_для_печати</vt:lpstr>
      <vt:lpstr>'Конкурс_ТХ.5962.2017_пл)'!Заголовки_для_печати</vt:lpstr>
      <vt:lpstr>Конкурс_ТХ.5978.2016_б!Заголовки_для_печати</vt:lpstr>
      <vt:lpstr>'Конкурс_ТХ.5978.2016_пл)'!Заголовки_для_печати</vt:lpstr>
      <vt:lpstr>Конкурс_ТХ.5978.2017_б!Заголовки_для_печати</vt:lpstr>
      <vt:lpstr>'Конкурс_ТХ.5978.2017_пл)'!Заголовки_для_печати</vt:lpstr>
      <vt:lpstr>Конкурс_ТХ.5978.2018_б!Заголовки_для_печати</vt:lpstr>
      <vt:lpstr>Конкурс_ТХ.5978.2018_пл!Заголовки_для_печати</vt:lpstr>
      <vt:lpstr>Св_САЙТ!Заголовки_для_печати</vt:lpstr>
      <vt:lpstr>'СвПЕЧАТЬ_новФорма лето 2019'!Заголовки_для_печати</vt:lpstr>
      <vt:lpstr>'СвПЕЧАТЬ_Форма лето 2019'!Заголовки_для_печати</vt:lpstr>
      <vt:lpstr>Св_САЙТ!Область_печати</vt:lpstr>
      <vt:lpstr>'СвПЕЧАТЬ_новФорма лето 2019'!Область_печати</vt:lpstr>
      <vt:lpstr>'СвПЕЧАТЬ_Форма лето 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st001218</dc:creator>
  <cp:lastModifiedBy>Шестакова Елена</cp:lastModifiedBy>
  <cp:lastPrinted>2019-09-02T08:41:08Z</cp:lastPrinted>
  <dcterms:created xsi:type="dcterms:W3CDTF">2014-01-22T06:28:43Z</dcterms:created>
  <dcterms:modified xsi:type="dcterms:W3CDTF">2019-09-02T09:25:37Z</dcterms:modified>
</cp:coreProperties>
</file>